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ilee.nowack\Desktop\temp\"/>
    </mc:Choice>
  </mc:AlternateContent>
  <xr:revisionPtr revIDLastSave="0" documentId="8_{F86836C9-E7FF-4911-AC7B-AB91C565435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ILE HEADER" sheetId="5" r:id="rId1"/>
    <sheet name="TRANSACTION HEADER" sheetId="6" r:id="rId2"/>
    <sheet name="ST-1 FRONT" sheetId="1" r:id="rId3"/>
    <sheet name="ST-1 BACK" sheetId="7" r:id="rId4"/>
    <sheet name="ST-2" sheetId="8" r:id="rId5"/>
    <sheet name="SCH-GT" sheetId="13" r:id="rId6"/>
    <sheet name="PST-2" sheetId="11" r:id="rId7"/>
    <sheet name="DBT" sheetId="2" r:id="rId8"/>
    <sheet name="TRANSACTION TRAILER" sheetId="9" r:id="rId9"/>
    <sheet name="EOF TRAILER" sheetId="10" r:id="rId10"/>
    <sheet name="ACK" sheetId="12" r:id="rId11"/>
  </sheets>
  <definedNames>
    <definedName name="_xlnm.Print_Area" localSheetId="10">ACK!$A$1:$G$82</definedName>
    <definedName name="_xlnm.Print_Area" localSheetId="7">DBT!$A$1:$G$23</definedName>
    <definedName name="_xlnm.Print_Area" localSheetId="9">'EOF TRAILER'!$A$1:$G$10</definedName>
    <definedName name="_xlnm.Print_Area" localSheetId="0">'FILE HEADER'!$A$1:$G$10</definedName>
    <definedName name="_xlnm.Print_Area" localSheetId="6">'PST-2'!$A$1:$G$28</definedName>
    <definedName name="_xlnm.Print_Area" localSheetId="5">'SCH-GT'!$A$1:$G$33</definedName>
    <definedName name="_xlnm.Print_Area" localSheetId="3">'ST-1 BACK'!$A$1:$G$95</definedName>
    <definedName name="_xlnm.Print_Area" localSheetId="2">'ST-1 FRONT'!$A$1:$G$75</definedName>
    <definedName name="_xlnm.Print_Area" localSheetId="4">'ST-2'!$A$1:$G$32</definedName>
    <definedName name="_xlnm.Print_Area" localSheetId="1">'TRANSACTION HEADER'!$A$1:$G$11</definedName>
    <definedName name="_xlnm.Print_Area" localSheetId="8">'TRANSACTION TRAILER'!$A$1:$G$18</definedName>
    <definedName name="_xlnm.Print_Titles" localSheetId="0">'FILE HEADER'!$1:$2</definedName>
    <definedName name="_xlnm.Print_Titles" localSheetId="6">'PST-2'!$1:$2</definedName>
    <definedName name="_xlnm.Print_Titles" localSheetId="5">'SCH-GT'!$1:$2</definedName>
    <definedName name="_xlnm.Print_Titles" localSheetId="3">'ST-1 BACK'!$1:$2</definedName>
    <definedName name="_xlnm.Print_Titles" localSheetId="2">'ST-1 FRONT'!$1:$2</definedName>
    <definedName name="_xlnm.Print_Titles" localSheetId="4">'ST-2'!$1:$2</definedName>
    <definedName name="_xlnm.Print_Titles" localSheetId="1">'TRANSACTION HEADER'!$1:$2</definedName>
    <definedName name="_xlnm.Print_Titles" localSheetId="8">'TRANSACTION TRAILER'!$1:$2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0" i="11" l="1"/>
  <c r="D21" i="11" s="1"/>
  <c r="E21" i="11" s="1"/>
  <c r="D22" i="11" s="1"/>
  <c r="E22" i="11" s="1"/>
  <c r="D23" i="11" s="1"/>
  <c r="E23" i="11" s="1"/>
  <c r="D24" i="11" s="1"/>
  <c r="E24" i="11" s="1"/>
  <c r="D20" i="11"/>
  <c r="E68" i="7"/>
  <c r="D68" i="7"/>
  <c r="E67" i="7"/>
  <c r="D67" i="7"/>
  <c r="E66" i="7"/>
  <c r="D16" i="9" l="1"/>
  <c r="E15" i="9"/>
  <c r="D15" i="9"/>
  <c r="D66" i="12"/>
  <c r="E66" i="12" s="1"/>
  <c r="D67" i="12" s="1"/>
  <c r="E67" i="12" s="1"/>
  <c r="D68" i="12" s="1"/>
  <c r="E68" i="12" s="1"/>
  <c r="D69" i="12" s="1"/>
  <c r="E69" i="12" s="1"/>
  <c r="D70" i="12" s="1"/>
  <c r="E70" i="12" s="1"/>
  <c r="D71" i="12" s="1"/>
  <c r="E71" i="12" s="1"/>
  <c r="D72" i="12" s="1"/>
  <c r="E72" i="12" s="1"/>
  <c r="D4" i="13"/>
  <c r="E4" i="13" s="1"/>
  <c r="D5" i="13" s="1"/>
  <c r="E5" i="13" s="1"/>
  <c r="D6" i="13" s="1"/>
  <c r="E6" i="13" s="1"/>
  <c r="D7" i="13" s="1"/>
  <c r="E7" i="13" s="1"/>
  <c r="D8" i="13" s="1"/>
  <c r="E8" i="13" s="1"/>
  <c r="D9" i="13" s="1"/>
  <c r="E9" i="13" s="1"/>
  <c r="D10" i="13" s="1"/>
  <c r="E10" i="13" s="1"/>
  <c r="D11" i="13" s="1"/>
  <c r="E11" i="13" s="1"/>
  <c r="D12" i="13" s="1"/>
  <c r="E12" i="13" s="1"/>
  <c r="D13" i="13" s="1"/>
  <c r="E13" i="13" s="1"/>
  <c r="D14" i="13" s="1"/>
  <c r="E14" i="13" s="1"/>
  <c r="D15" i="13" s="1"/>
  <c r="E15" i="13" s="1"/>
  <c r="D16" i="13" s="1"/>
  <c r="E16" i="13" s="1"/>
  <c r="D17" i="13" s="1"/>
  <c r="E17" i="13" s="1"/>
  <c r="D18" i="13" s="1"/>
  <c r="E18" i="13" s="1"/>
  <c r="D19" i="13" s="1"/>
  <c r="E19" i="13" s="1"/>
  <c r="D20" i="13" s="1"/>
  <c r="E20" i="13" s="1"/>
  <c r="D21" i="13" s="1"/>
  <c r="E21" i="13" s="1"/>
  <c r="D22" i="13" s="1"/>
  <c r="E22" i="13" s="1"/>
  <c r="D23" i="13" s="1"/>
  <c r="E23" i="13" s="1"/>
  <c r="D24" i="13" s="1"/>
  <c r="E24" i="13" s="1"/>
  <c r="D25" i="13" s="1"/>
  <c r="E25" i="13" s="1"/>
  <c r="D26" i="13" s="1"/>
  <c r="E26" i="13" s="1"/>
  <c r="D27" i="13" s="1"/>
  <c r="E27" i="13" s="1"/>
  <c r="D28" i="13" s="1"/>
  <c r="E28" i="13" s="1"/>
  <c r="D29" i="13" s="1"/>
  <c r="E29" i="13" s="1"/>
  <c r="D30" i="13" s="1"/>
  <c r="E30" i="13" s="1"/>
  <c r="D31" i="13" s="1"/>
  <c r="E31" i="13" s="1"/>
  <c r="D32" i="13" s="1"/>
  <c r="E32" i="13" s="1"/>
  <c r="D33" i="13" s="1"/>
  <c r="E33" i="13" s="1"/>
  <c r="E75" i="1" l="1"/>
  <c r="D4" i="8" l="1"/>
  <c r="E4" i="8" s="1"/>
  <c r="D5" i="8" s="1"/>
  <c r="E5" i="8" s="1"/>
  <c r="D6" i="8" s="1"/>
  <c r="E6" i="8" s="1"/>
  <c r="D7" i="8" s="1"/>
  <c r="E7" i="8" s="1"/>
  <c r="D8" i="8" s="1"/>
  <c r="E8" i="8" s="1"/>
  <c r="D9" i="8" s="1"/>
  <c r="E9" i="8" s="1"/>
  <c r="D10" i="8" s="1"/>
  <c r="E10" i="8" s="1"/>
  <c r="D11" i="8" s="1"/>
  <c r="E11" i="8" s="1"/>
  <c r="D12" i="8" s="1"/>
  <c r="E12" i="8" s="1"/>
  <c r="D13" i="8" s="1"/>
  <c r="E13" i="8" s="1"/>
  <c r="D14" i="8" s="1"/>
  <c r="E14" i="8" s="1"/>
  <c r="D15" i="8" s="1"/>
  <c r="E15" i="8" s="1"/>
  <c r="D16" i="8" s="1"/>
  <c r="E16" i="8" s="1"/>
  <c r="D17" i="8" s="1"/>
  <c r="E17" i="8" s="1"/>
  <c r="D18" i="8" s="1"/>
  <c r="E18" i="8" s="1"/>
  <c r="D19" i="8" s="1"/>
  <c r="E19" i="8" s="1"/>
  <c r="D20" i="8" s="1"/>
  <c r="E20" i="8" s="1"/>
  <c r="D21" i="8" s="1"/>
  <c r="E21" i="8" s="1"/>
  <c r="D22" i="8" s="1"/>
  <c r="E22" i="8" s="1"/>
  <c r="D23" i="8" s="1"/>
  <c r="E23" i="8" s="1"/>
  <c r="D24" i="8" s="1"/>
  <c r="E24" i="8" s="1"/>
  <c r="D25" i="8" s="1"/>
  <c r="E25" i="8" s="1"/>
  <c r="D26" i="8" s="1"/>
  <c r="E26" i="8" s="1"/>
  <c r="D27" i="8" s="1"/>
  <c r="E27" i="8" s="1"/>
  <c r="D28" i="8" s="1"/>
  <c r="E28" i="8" s="1"/>
  <c r="D29" i="8" s="1"/>
  <c r="E29" i="8" s="1"/>
  <c r="D30" i="8" s="1"/>
  <c r="E30" i="8" s="1"/>
  <c r="D31" i="8" s="1"/>
  <c r="E31" i="8" s="1"/>
  <c r="D32" i="8" s="1"/>
  <c r="E32" i="8" s="1"/>
  <c r="D4" i="1"/>
  <c r="D5" i="1" s="1"/>
  <c r="D6" i="1" s="1"/>
  <c r="D7" i="1" s="1"/>
  <c r="D8" i="1" s="1"/>
  <c r="D9" i="1" s="1"/>
  <c r="D10" i="1" s="1"/>
  <c r="D11" i="1" s="1"/>
  <c r="E3" i="1"/>
  <c r="E4" i="1" s="1"/>
  <c r="E5" i="1" s="1"/>
  <c r="E6" i="1" s="1"/>
  <c r="E7" i="1" s="1"/>
  <c r="E8" i="1" s="1"/>
  <c r="E9" i="1" s="1"/>
  <c r="E10" i="1" s="1"/>
  <c r="E11" i="1" s="1"/>
  <c r="D76" i="12"/>
  <c r="E76" i="12" s="1"/>
  <c r="D77" i="12" s="1"/>
  <c r="E77" i="12" s="1"/>
  <c r="D78" i="12" s="1"/>
  <c r="E78" i="12" s="1"/>
  <c r="D79" i="12" s="1"/>
  <c r="E79" i="12" s="1"/>
  <c r="D48" i="12"/>
  <c r="E48" i="12" s="1"/>
  <c r="D49" i="12" s="1"/>
  <c r="E49" i="12" s="1"/>
  <c r="D30" i="12"/>
  <c r="E30" i="12" s="1"/>
  <c r="D31" i="12" s="1"/>
  <c r="E31" i="12" s="1"/>
  <c r="D32" i="12" s="1"/>
  <c r="E32" i="12" s="1"/>
  <c r="D33" i="12" s="1"/>
  <c r="E33" i="12" s="1"/>
  <c r="D34" i="12" s="1"/>
  <c r="E34" i="12" s="1"/>
  <c r="D35" i="12" s="1"/>
  <c r="E35" i="12" s="1"/>
  <c r="D36" i="12" s="1"/>
  <c r="E36" i="12" s="1"/>
  <c r="D16" i="12"/>
  <c r="E16" i="12" s="1"/>
  <c r="D17" i="12" s="1"/>
  <c r="E17" i="12" s="1"/>
  <c r="D9" i="12"/>
  <c r="D5" i="12"/>
  <c r="E5" i="12" s="1"/>
  <c r="D6" i="12" s="1"/>
  <c r="E6" i="12" s="1"/>
  <c r="D7" i="12" s="1"/>
  <c r="E7" i="12" s="1"/>
  <c r="D8" i="12" s="1"/>
  <c r="D4" i="2"/>
  <c r="E4" i="2" s="1"/>
  <c r="D5" i="2" s="1"/>
  <c r="E5" i="2" s="1"/>
  <c r="D6" i="2" s="1"/>
  <c r="E6" i="2" s="1"/>
  <c r="D7" i="2" s="1"/>
  <c r="E7" i="2" s="1"/>
  <c r="D8" i="2" s="1"/>
  <c r="E8" i="2" s="1"/>
  <c r="E3" i="5"/>
  <c r="D4" i="5"/>
  <c r="D5" i="5" s="1"/>
  <c r="D6" i="5" s="1"/>
  <c r="D7" i="5" s="1"/>
  <c r="E4" i="5"/>
  <c r="E5" i="5" s="1"/>
  <c r="E6" i="5" s="1"/>
  <c r="E7" i="5" s="1"/>
  <c r="D4" i="11"/>
  <c r="E4" i="11" s="1"/>
  <c r="D5" i="11" s="1"/>
  <c r="E5" i="11" s="1"/>
  <c r="E3" i="7"/>
  <c r="D4" i="7" s="1"/>
  <c r="E4" i="7" s="1"/>
  <c r="D5" i="7" s="1"/>
  <c r="E5" i="7" s="1"/>
  <c r="D6" i="7" s="1"/>
  <c r="E6" i="7" s="1"/>
  <c r="D7" i="7" s="1"/>
  <c r="E7" i="7" s="1"/>
  <c r="D8" i="7" s="1"/>
  <c r="E8" i="7" s="1"/>
  <c r="D9" i="7" s="1"/>
  <c r="E9" i="7" s="1"/>
  <c r="D10" i="7" s="1"/>
  <c r="E10" i="7" s="1"/>
  <c r="D13" i="7" s="1"/>
  <c r="E13" i="7" s="1"/>
  <c r="E3" i="10"/>
  <c r="D4" i="10" s="1"/>
  <c r="E4" i="10" s="1"/>
  <c r="D5" i="10" s="1"/>
  <c r="E5" i="10" s="1"/>
  <c r="D6" i="10" s="1"/>
  <c r="E6" i="10" s="1"/>
  <c r="D7" i="10" s="1"/>
  <c r="E7" i="10" s="1"/>
  <c r="D8" i="10" s="1"/>
  <c r="E8" i="10" s="1"/>
  <c r="D9" i="10" s="1"/>
  <c r="E9" i="10" s="1"/>
  <c r="D10" i="10" s="1"/>
  <c r="E10" i="10" s="1"/>
  <c r="E3" i="9"/>
  <c r="D4" i="9" s="1"/>
  <c r="E4" i="9" s="1"/>
  <c r="D5" i="9" s="1"/>
  <c r="E5" i="9" s="1"/>
  <c r="D4" i="6"/>
  <c r="D5" i="6" s="1"/>
  <c r="D6" i="6" s="1"/>
  <c r="D7" i="6" s="1"/>
  <c r="D8" i="6" s="1"/>
  <c r="D9" i="6" s="1"/>
  <c r="D10" i="6" s="1"/>
  <c r="D11" i="6" s="1"/>
  <c r="E3" i="6"/>
  <c r="E4" i="6" s="1"/>
  <c r="E5" i="6" s="1"/>
  <c r="E6" i="6" s="1"/>
  <c r="E7" i="6" s="1"/>
  <c r="E8" i="6" s="1"/>
  <c r="E9" i="6" s="1"/>
  <c r="E10" i="6" s="1"/>
  <c r="E11" i="6" s="1"/>
  <c r="D6" i="11" l="1"/>
  <c r="E6" i="11" s="1"/>
  <c r="D7" i="11" s="1"/>
  <c r="E7" i="11" s="1"/>
  <c r="D50" i="12"/>
  <c r="E50" i="12" s="1"/>
  <c r="D6" i="9"/>
  <c r="E6" i="9" s="1"/>
  <c r="D7" i="9" s="1"/>
  <c r="D37" i="12"/>
  <c r="E37" i="12" s="1"/>
  <c r="D38" i="12" s="1"/>
  <c r="E38" i="12" s="1"/>
  <c r="D39" i="12" s="1"/>
  <c r="E39" i="12" s="1"/>
  <c r="D18" i="12"/>
  <c r="E18" i="12" s="1"/>
  <c r="D19" i="12" s="1"/>
  <c r="E19" i="12" s="1"/>
  <c r="D20" i="12" s="1"/>
  <c r="E20" i="12" s="1"/>
  <c r="D21" i="12" s="1"/>
  <c r="E21" i="12" s="1"/>
  <c r="D22" i="12" s="1"/>
  <c r="E22" i="12" s="1"/>
  <c r="D23" i="12" s="1"/>
  <c r="E23" i="12" s="1"/>
  <c r="D24" i="12" s="1"/>
  <c r="E24" i="12" s="1"/>
  <c r="D25" i="12" s="1"/>
  <c r="D80" i="12"/>
  <c r="E80" i="12" s="1"/>
  <c r="D9" i="2"/>
  <c r="E9" i="2" s="1"/>
  <c r="D10" i="2" s="1"/>
  <c r="E10" i="2" s="1"/>
  <c r="D11" i="2" s="1"/>
  <c r="E11" i="2" s="1"/>
  <c r="D81" i="12" l="1"/>
  <c r="E81" i="12" s="1"/>
  <c r="D82" i="12" s="1"/>
  <c r="E82" i="12" s="1"/>
  <c r="D51" i="12"/>
  <c r="D40" i="12"/>
  <c r="E40" i="12" s="1"/>
  <c r="D41" i="12" s="1"/>
  <c r="E41" i="12" s="1"/>
  <c r="D42" i="12" s="1"/>
  <c r="E42" i="12" s="1"/>
  <c r="D43" i="12" s="1"/>
  <c r="E43" i="12" s="1"/>
  <c r="D8" i="11"/>
  <c r="E8" i="11" s="1"/>
  <c r="D9" i="11" s="1"/>
  <c r="E9" i="11" s="1"/>
  <c r="D10" i="11" s="1"/>
  <c r="E10" i="11" s="1"/>
  <c r="D11" i="11" s="1"/>
  <c r="E11" i="11" s="1"/>
  <c r="D12" i="11" s="1"/>
  <c r="E7" i="9"/>
  <c r="D8" i="9" s="1"/>
  <c r="E8" i="9" s="1"/>
  <c r="D9" i="9" s="1"/>
  <c r="E9" i="9" s="1"/>
  <c r="D10" i="9" s="1"/>
  <c r="E25" i="12"/>
  <c r="D14" i="7"/>
  <c r="E14" i="7" s="1"/>
  <c r="D11" i="12"/>
  <c r="E51" i="12" l="1"/>
  <c r="D52" i="12" s="1"/>
  <c r="D44" i="12"/>
  <c r="E44" i="12" s="1"/>
  <c r="E10" i="9"/>
  <c r="D15" i="7"/>
  <c r="E15" i="7" s="1"/>
  <c r="D16" i="7" s="1"/>
  <c r="E16" i="7" s="1"/>
  <c r="D12" i="12"/>
  <c r="E52" i="12" l="1"/>
  <c r="D53" i="12" s="1"/>
  <c r="D11" i="9"/>
  <c r="E11" i="9" s="1"/>
  <c r="D12" i="9" s="1"/>
  <c r="E12" i="9" s="1"/>
  <c r="D13" i="9" s="1"/>
  <c r="E13" i="9" s="1"/>
  <c r="D14" i="9" s="1"/>
  <c r="E14" i="9" s="1"/>
  <c r="E12" i="11"/>
  <c r="D13" i="11" s="1"/>
  <c r="E16" i="9" l="1"/>
  <c r="D17" i="9" s="1"/>
  <c r="E17" i="9" s="1"/>
  <c r="E53" i="12"/>
  <c r="D54" i="12" s="1"/>
  <c r="E54" i="12" s="1"/>
  <c r="D55" i="12" s="1"/>
  <c r="E55" i="12" s="1"/>
  <c r="D56" i="12" s="1"/>
  <c r="E56" i="12" s="1"/>
  <c r="D57" i="12" s="1"/>
  <c r="E57" i="12" s="1"/>
  <c r="D58" i="12" s="1"/>
  <c r="E58" i="12" s="1"/>
  <c r="D12" i="2"/>
  <c r="E12" i="2" s="1"/>
  <c r="D13" i="2" s="1"/>
  <c r="E13" i="11"/>
  <c r="D14" i="11" s="1"/>
  <c r="D59" i="12" l="1"/>
  <c r="E59" i="12" s="1"/>
  <c r="E14" i="11"/>
  <c r="D15" i="11" s="1"/>
  <c r="D60" i="12" l="1"/>
  <c r="E60" i="12" s="1"/>
  <c r="E15" i="11"/>
  <c r="D16" i="11" s="1"/>
  <c r="D61" i="12" l="1"/>
  <c r="E16" i="11"/>
  <c r="D17" i="11" s="1"/>
  <c r="D12" i="1"/>
  <c r="E12" i="1" s="1"/>
  <c r="D13" i="1" s="1"/>
  <c r="E13" i="1" s="1"/>
  <c r="D14" i="1" s="1"/>
  <c r="E14" i="1" s="1"/>
  <c r="D15" i="1" s="1"/>
  <c r="E61" i="12" l="1"/>
  <c r="D62" i="12" s="1"/>
  <c r="E62" i="12" s="1"/>
  <c r="D63" i="12" s="1"/>
  <c r="E17" i="11"/>
  <c r="D18" i="11" s="1"/>
  <c r="E15" i="1"/>
  <c r="D16" i="1" s="1"/>
  <c r="E63" i="12" l="1"/>
  <c r="E18" i="11"/>
  <c r="D19" i="11" s="1"/>
  <c r="E16" i="1"/>
  <c r="D17" i="1" s="1"/>
  <c r="D64" i="12" l="1"/>
  <c r="E64" i="12"/>
  <c r="D65" i="12" s="1"/>
  <c r="E19" i="11"/>
  <c r="E17" i="1"/>
  <c r="D18" i="1" s="1"/>
  <c r="D25" i="11" l="1"/>
  <c r="E18" i="1"/>
  <c r="D19" i="1" s="1"/>
  <c r="E25" i="11" l="1"/>
  <c r="D26" i="11" s="1"/>
  <c r="E19" i="1"/>
  <c r="D20" i="1" s="1"/>
  <c r="E26" i="11" l="1"/>
  <c r="D27" i="11" s="1"/>
  <c r="E20" i="1"/>
  <c r="D21" i="1" s="1"/>
  <c r="E27" i="11" l="1"/>
  <c r="D28" i="11" s="1"/>
  <c r="E21" i="1"/>
  <c r="D22" i="1" s="1"/>
  <c r="E28" i="11" l="1"/>
  <c r="E22" i="1"/>
  <c r="D23" i="1" s="1"/>
  <c r="E23" i="1" l="1"/>
  <c r="D24" i="1" s="1"/>
  <c r="E24" i="1" l="1"/>
  <c r="D25" i="1" s="1"/>
  <c r="E25" i="1" l="1"/>
  <c r="D26" i="1" s="1"/>
  <c r="E26" i="1" l="1"/>
  <c r="D27" i="1" s="1"/>
  <c r="E27" i="1" l="1"/>
  <c r="D28" i="1" s="1"/>
  <c r="E28" i="1" l="1"/>
  <c r="D29" i="1" l="1"/>
  <c r="E29" i="1" s="1"/>
  <c r="D30" i="1" s="1"/>
  <c r="E30" i="1" s="1"/>
  <c r="D31" i="1" l="1"/>
  <c r="E31" i="1" s="1"/>
  <c r="D32" i="1" s="1"/>
  <c r="E32" i="1" s="1"/>
  <c r="D33" i="1" s="1"/>
  <c r="E33" i="1" s="1"/>
  <c r="D34" i="1" s="1"/>
  <c r="E34" i="1" s="1"/>
  <c r="D35" i="1" s="1"/>
  <c r="E35" i="1" s="1"/>
  <c r="D36" i="1" s="1"/>
  <c r="E36" i="1" s="1"/>
  <c r="D37" i="1" s="1"/>
  <c r="E37" i="1" s="1"/>
  <c r="D38" i="1" s="1"/>
  <c r="E38" i="1" l="1"/>
  <c r="D39" i="1" s="1"/>
  <c r="E39" i="1" l="1"/>
  <c r="D40" i="1" s="1"/>
  <c r="E40" i="1" s="1"/>
  <c r="D41" i="1" l="1"/>
  <c r="E41" i="1" s="1"/>
  <c r="D42" i="1" s="1"/>
  <c r="E42" i="1" s="1"/>
  <c r="D43" i="1" s="1"/>
  <c r="E43" i="1" s="1"/>
  <c r="D44" i="1" l="1"/>
  <c r="E44" i="1" s="1"/>
  <c r="D45" i="1" l="1"/>
  <c r="E45" i="1" s="1"/>
  <c r="D46" i="1" l="1"/>
  <c r="E46" i="1" s="1"/>
  <c r="D47" i="1" l="1"/>
  <c r="E47" i="1" s="1"/>
  <c r="D48" i="1" l="1"/>
  <c r="E48" i="1" s="1"/>
  <c r="D49" i="1" l="1"/>
  <c r="E49" i="1" s="1"/>
  <c r="D50" i="1" l="1"/>
  <c r="E50" i="1" l="1"/>
  <c r="D51" i="1" s="1"/>
  <c r="E51" i="1" l="1"/>
  <c r="D52" i="1" s="1"/>
  <c r="E52" i="1" s="1"/>
  <c r="D53" i="1" s="1"/>
  <c r="E53" i="1" l="1"/>
  <c r="D54" i="1" s="1"/>
  <c r="E54" i="1" l="1"/>
  <c r="D55" i="1" s="1"/>
  <c r="E55" i="1" s="1"/>
  <c r="D56" i="1" s="1"/>
  <c r="E56" i="1" s="1"/>
  <c r="D57" i="1" s="1"/>
  <c r="E57" i="1" s="1"/>
  <c r="D58" i="1" l="1"/>
  <c r="E58" i="1" s="1"/>
  <c r="D59" i="1" l="1"/>
  <c r="E59" i="1" s="1"/>
  <c r="D60" i="1" l="1"/>
  <c r="E60" i="1" s="1"/>
  <c r="D61" i="1" l="1"/>
  <c r="E61" i="1" l="1"/>
  <c r="D62" i="1" s="1"/>
  <c r="E62" i="1" l="1"/>
  <c r="D63" i="1" s="1"/>
  <c r="E63" i="1" s="1"/>
  <c r="D64" i="1" s="1"/>
  <c r="E64" i="1" s="1"/>
  <c r="D65" i="1" l="1"/>
  <c r="E65" i="1" s="1"/>
  <c r="D66" i="1" l="1"/>
  <c r="E66" i="1" l="1"/>
  <c r="D67" i="1" s="1"/>
  <c r="E67" i="1" s="1"/>
  <c r="D68" i="1" s="1"/>
  <c r="E68" i="1" l="1"/>
  <c r="D69" i="1" l="1"/>
  <c r="E69" i="1" s="1"/>
  <c r="D70" i="1" s="1"/>
  <c r="E70" i="1" s="1"/>
  <c r="D71" i="1" s="1"/>
  <c r="E71" i="1" s="1"/>
  <c r="D72" i="1" l="1"/>
  <c r="E72" i="1" s="1"/>
  <c r="D73" i="1" l="1"/>
  <c r="E73" i="1" l="1"/>
  <c r="D74" i="1" s="1"/>
  <c r="E74" i="1" s="1"/>
  <c r="D75" i="1" s="1"/>
  <c r="E13" i="2" l="1"/>
  <c r="D14" i="2" s="1"/>
  <c r="E14" i="2" s="1"/>
  <c r="D15" i="2" l="1"/>
  <c r="E15" i="2" s="1"/>
  <c r="D16" i="2" l="1"/>
  <c r="E16" i="2" s="1"/>
  <c r="D17" i="2" l="1"/>
  <c r="E17" i="2" s="1"/>
  <c r="D18" i="2" s="1"/>
  <c r="E18" i="2" s="1"/>
  <c r="D19" i="2" s="1"/>
  <c r="E19" i="2" s="1"/>
  <c r="D20" i="2" l="1"/>
  <c r="E20" i="2" s="1"/>
  <c r="D21" i="2" l="1"/>
  <c r="E21" i="2" s="1"/>
  <c r="D22" i="2" s="1"/>
  <c r="E22" i="2" s="1"/>
  <c r="D23" i="2" s="1"/>
  <c r="E23" i="2" s="1"/>
  <c r="D17" i="7"/>
  <c r="E17" i="7" s="1"/>
  <c r="D18" i="7" s="1"/>
  <c r="E18" i="7" s="1"/>
  <c r="D19" i="7" s="1"/>
  <c r="E19" i="7" s="1"/>
  <c r="D20" i="7" s="1"/>
  <c r="E20" i="7" s="1"/>
  <c r="D21" i="7" s="1"/>
  <c r="E21" i="7" s="1"/>
  <c r="D22" i="7" s="1"/>
  <c r="E22" i="7" s="1"/>
  <c r="D23" i="7" s="1"/>
  <c r="E23" i="7" s="1"/>
  <c r="D24" i="7" s="1"/>
  <c r="E24" i="7" s="1"/>
  <c r="D25" i="7" s="1"/>
  <c r="E25" i="7" s="1"/>
  <c r="D26" i="7" s="1"/>
  <c r="E26" i="7" s="1"/>
  <c r="D27" i="7" s="1"/>
  <c r="E27" i="7" s="1"/>
  <c r="D28" i="7" s="1"/>
  <c r="E28" i="7" s="1"/>
  <c r="D29" i="7" s="1"/>
  <c r="E29" i="7" s="1"/>
  <c r="D30" i="7" s="1"/>
  <c r="E30" i="7" s="1"/>
  <c r="D31" i="7" s="1"/>
  <c r="E31" i="7" s="1"/>
  <c r="D32" i="7" s="1"/>
  <c r="E32" i="7" s="1"/>
  <c r="D33" i="7" s="1"/>
  <c r="E33" i="7" s="1"/>
  <c r="D35" i="7" s="1"/>
  <c r="E35" i="7" s="1"/>
  <c r="D36" i="7" s="1"/>
  <c r="E36" i="7" s="1"/>
  <c r="D37" i="7" s="1"/>
  <c r="E37" i="7" s="1"/>
  <c r="D38" i="7" s="1"/>
  <c r="E38" i="7" s="1"/>
  <c r="D39" i="7" s="1"/>
  <c r="E39" i="7" s="1"/>
  <c r="D40" i="7" s="1"/>
  <c r="E40" i="7" s="1"/>
  <c r="D41" i="7" s="1"/>
  <c r="E41" i="7" s="1"/>
  <c r="D42" i="7" s="1"/>
  <c r="E42" i="7" s="1"/>
  <c r="D43" i="7" s="1"/>
  <c r="E43" i="7" s="1"/>
  <c r="D44" i="7" s="1"/>
  <c r="E44" i="7" s="1"/>
  <c r="D45" i="7" s="1"/>
  <c r="E45" i="7" s="1"/>
  <c r="D46" i="7" s="1"/>
  <c r="E46" i="7" s="1"/>
  <c r="D47" i="7" s="1"/>
  <c r="E47" i="7" s="1"/>
  <c r="D48" i="7" s="1"/>
  <c r="E48" i="7" s="1"/>
  <c r="D49" i="7" s="1"/>
  <c r="E49" i="7" s="1"/>
  <c r="D50" i="7" s="1"/>
  <c r="E50" i="7" s="1"/>
  <c r="D51" i="7" s="1"/>
  <c r="E51" i="7" s="1"/>
  <c r="D52" i="7" s="1"/>
  <c r="E52" i="7" s="1"/>
  <c r="D53" i="7" s="1"/>
  <c r="E53" i="7" s="1"/>
  <c r="D54" i="7" s="1"/>
  <c r="E54" i="7" s="1"/>
  <c r="D55" i="7" s="1"/>
  <c r="E55" i="7" s="1"/>
  <c r="D56" i="7" s="1"/>
  <c r="E56" i="7" s="1"/>
  <c r="D57" i="7" s="1"/>
  <c r="E57" i="7" s="1"/>
  <c r="D58" i="7" s="1"/>
  <c r="E58" i="7" s="1"/>
  <c r="D59" i="7" s="1"/>
  <c r="E59" i="7" s="1"/>
  <c r="D60" i="7" s="1"/>
  <c r="E60" i="7" s="1"/>
  <c r="D61" i="7" s="1"/>
  <c r="E61" i="7" s="1"/>
  <c r="D69" i="7" l="1"/>
  <c r="E69" i="7" s="1"/>
  <c r="D70" i="7" s="1"/>
  <c r="E70" i="7" s="1"/>
  <c r="D71" i="7" s="1"/>
  <c r="E71" i="7" s="1"/>
  <c r="D72" i="7" s="1"/>
  <c r="E72" i="7" s="1"/>
  <c r="D73" i="7" s="1"/>
  <c r="E73" i="7" s="1"/>
  <c r="D75" i="7" s="1"/>
  <c r="E75" i="7" s="1"/>
  <c r="D77" i="7" s="1"/>
  <c r="E77" i="7" s="1"/>
  <c r="D78" i="7" s="1"/>
  <c r="E78" i="7" s="1"/>
  <c r="D79" i="7" s="1"/>
  <c r="E79" i="7" s="1"/>
  <c r="D80" i="7" s="1"/>
  <c r="E80" i="7" s="1"/>
  <c r="D81" i="7" s="1"/>
  <c r="E81" i="7" s="1"/>
  <c r="D82" i="7" s="1"/>
  <c r="E82" i="7" s="1"/>
  <c r="D83" i="7" s="1"/>
  <c r="E83" i="7" s="1"/>
  <c r="D84" i="7" s="1"/>
  <c r="E84" i="7" s="1"/>
  <c r="D85" i="7" s="1"/>
  <c r="E85" i="7" s="1"/>
  <c r="D86" i="7" s="1"/>
  <c r="E86" i="7" s="1"/>
  <c r="D87" i="7" s="1"/>
  <c r="E87" i="7" s="1"/>
  <c r="D88" i="7" s="1"/>
  <c r="E88" i="7" s="1"/>
  <c r="D89" i="7" s="1"/>
  <c r="E89" i="7" s="1"/>
  <c r="D90" i="7" s="1"/>
  <c r="E90" i="7" s="1"/>
  <c r="D91" i="7" s="1"/>
  <c r="E91" i="7" s="1"/>
  <c r="D92" i="7" s="1"/>
  <c r="E92" i="7" s="1"/>
  <c r="D93" i="7" s="1"/>
  <c r="E93" i="7" s="1"/>
  <c r="D94" i="7" s="1"/>
  <c r="E94" i="7" s="1"/>
  <c r="D95" i="7" s="1"/>
  <c r="E95" i="7" s="1"/>
  <c r="D62" i="7"/>
  <c r="E62" i="7" s="1"/>
  <c r="D63" i="7" s="1"/>
  <c r="E63" i="7" s="1"/>
  <c r="D64" i="7" s="1"/>
  <c r="E64" i="7" s="1"/>
  <c r="D65" i="7" s="1"/>
  <c r="E65" i="7" s="1"/>
  <c r="D66" i="7" s="1"/>
</calcChain>
</file>

<file path=xl/sharedStrings.xml><?xml version="1.0" encoding="utf-8"?>
<sst xmlns="http://schemas.openxmlformats.org/spreadsheetml/2006/main" count="1634" uniqueCount="635">
  <si>
    <t>FIELD NO</t>
  </si>
  <si>
    <t>ID</t>
  </si>
  <si>
    <t>LENGTH</t>
  </si>
  <si>
    <t>DESCRIP</t>
  </si>
  <si>
    <t>COMMENTS</t>
  </si>
  <si>
    <t>010</t>
  </si>
  <si>
    <t>FILE TYPE</t>
  </si>
  <si>
    <t xml:space="preserve">A/N </t>
  </si>
  <si>
    <t>020</t>
  </si>
  <si>
    <t>RECORD TYPE</t>
  </si>
  <si>
    <t>A/N</t>
  </si>
  <si>
    <t>CONSTANT "RTN”</t>
  </si>
  <si>
    <t>030</t>
  </si>
  <si>
    <t>DOCUMENT ID</t>
  </si>
  <si>
    <t>040</t>
  </si>
  <si>
    <t>N</t>
  </si>
  <si>
    <t>CONSTANT "00000001"</t>
  </si>
  <si>
    <t>050</t>
  </si>
  <si>
    <t>FORM VERSION</t>
  </si>
  <si>
    <t>060</t>
  </si>
  <si>
    <t>TAXPAYER ID</t>
  </si>
  <si>
    <t>065</t>
  </si>
  <si>
    <t>RESERVED</t>
  </si>
  <si>
    <t>SPACE FILL</t>
  </si>
  <si>
    <t>070</t>
  </si>
  <si>
    <t>ENDING DATE OF TAX PERIOD (APE)</t>
  </si>
  <si>
    <t>CCYYMMDD: DD MUST BE LAST DAY OF CORRESPONDING MM</t>
  </si>
  <si>
    <t>080 - 110</t>
  </si>
  <si>
    <t>120</t>
  </si>
  <si>
    <t>TAX PERIOD START DATE</t>
  </si>
  <si>
    <t>130</t>
  </si>
  <si>
    <t>TAX PERIOD END DATE</t>
  </si>
  <si>
    <t>140</t>
  </si>
  <si>
    <t>150</t>
  </si>
  <si>
    <t>160</t>
  </si>
  <si>
    <t>170</t>
  </si>
  <si>
    <t>180</t>
  </si>
  <si>
    <t>190</t>
  </si>
  <si>
    <t>CITY</t>
  </si>
  <si>
    <t>200</t>
  </si>
  <si>
    <t>STATE</t>
  </si>
  <si>
    <t>210</t>
  </si>
  <si>
    <t>ZIP</t>
  </si>
  <si>
    <t>220</t>
  </si>
  <si>
    <t>230</t>
  </si>
  <si>
    <t>240</t>
  </si>
  <si>
    <t>250</t>
  </si>
  <si>
    <t>260</t>
  </si>
  <si>
    <t>WITHIN IL - GENERAL MERCHANDISE BASE</t>
  </si>
  <si>
    <t>270</t>
  </si>
  <si>
    <t>WITHIN IL - GENERAL MERCHANDISE TAX RATE</t>
  </si>
  <si>
    <t>APPLICABLE TAX RATE</t>
  </si>
  <si>
    <t>280</t>
  </si>
  <si>
    <t>WITHIN IL - GENERAL MERCHANDISE TAX</t>
  </si>
  <si>
    <t>290</t>
  </si>
  <si>
    <t>WITHIN IL - FOOD DRUGS MEDICAL BASE</t>
  </si>
  <si>
    <t>300</t>
  </si>
  <si>
    <t>WITHIN IL - FOOD DRUGS MEDICAL TAX RATE</t>
  </si>
  <si>
    <t>310</t>
  </si>
  <si>
    <t>320</t>
  </si>
  <si>
    <t>330</t>
  </si>
  <si>
    <t>340</t>
  </si>
  <si>
    <t>350</t>
  </si>
  <si>
    <t>360</t>
  </si>
  <si>
    <t>370</t>
  </si>
  <si>
    <t>380</t>
  </si>
  <si>
    <t>PRIOR RATES - OTHER RATES TAX RATE</t>
  </si>
  <si>
    <t>390</t>
  </si>
  <si>
    <t>PRIOR RATES - OTHER RATES TAX</t>
  </si>
  <si>
    <t>400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</si>
  <si>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</si>
  <si>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</si>
  <si>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</si>
  <si>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</si>
  <si>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</si>
  <si>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</si>
  <si>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</si>
  <si>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</si>
  <si>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</si>
  <si>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500</t>
  </si>
  <si>
    <t>510</t>
  </si>
  <si>
    <t>520</t>
  </si>
  <si>
    <t>530</t>
  </si>
  <si>
    <t>540</t>
  </si>
  <si>
    <t>550</t>
  </si>
  <si>
    <t>560</t>
  </si>
  <si>
    <t>570</t>
  </si>
  <si>
    <t>580</t>
  </si>
  <si>
    <t>590</t>
  </si>
  <si>
    <t>600</t>
  </si>
  <si>
    <t>610</t>
  </si>
  <si>
    <t>620</t>
  </si>
  <si>
    <t>630</t>
  </si>
  <si>
    <t>640</t>
  </si>
  <si>
    <t>650</t>
  </si>
  <si>
    <t>660</t>
  </si>
  <si>
    <t>670</t>
  </si>
  <si>
    <t>680</t>
  </si>
  <si>
    <t>690</t>
  </si>
  <si>
    <t>700</t>
  </si>
  <si>
    <t>FILE HEADER</t>
  </si>
  <si>
    <t>TRANSACTION HEADER</t>
  </si>
  <si>
    <t>080</t>
  </si>
  <si>
    <t>090</t>
  </si>
  <si>
    <t>100</t>
  </si>
  <si>
    <t>110</t>
  </si>
  <si>
    <t>RESALE</t>
  </si>
  <si>
    <t>INTERSTATE COMMERCE</t>
  </si>
  <si>
    <t xml:space="preserve">GASOLINE TAX RATE </t>
  </si>
  <si>
    <t xml:space="preserve">GASOLINE  TAX </t>
  </si>
  <si>
    <t>100% BIODIESEL RATE</t>
  </si>
  <si>
    <t>100% BIODIESEL AMOUNT</t>
  </si>
  <si>
    <t>EXEMPT ORGANIZATIONS</t>
  </si>
  <si>
    <t>FARM MACHINERY &amp; EQUIPMENT</t>
  </si>
  <si>
    <t>GRAPHIC ARTS MACHINERY AND EQUIPMENT</t>
  </si>
  <si>
    <t>TOTAL DEDUCTIONS</t>
  </si>
  <si>
    <t>LINE 8b, ST-2 SCHEDULE</t>
  </si>
  <si>
    <t xml:space="preserve">N </t>
  </si>
  <si>
    <t>LINE 8a, ST-2 SCHEDULE</t>
  </si>
  <si>
    <t>PRIOR RATES - OTHER RATES BASE</t>
  </si>
  <si>
    <t>LINE 5b, ST-2 SCHEDULE: LINE 5a x RATE</t>
  </si>
  <si>
    <t>WITHIN IL - FOOD DRUGS MEDICAL TAX</t>
  </si>
  <si>
    <t>LINE 5a, ST-2 SCHEDULE</t>
  </si>
  <si>
    <t>LINE 4b, ST-2 SCHEDULE: LINE 4a x RATE</t>
  </si>
  <si>
    <t>LINE 4a, ST-2 SCHEDULE</t>
  </si>
  <si>
    <t>SITE ADDRESS 2</t>
  </si>
  <si>
    <t>SITE ADDRESS 1</t>
  </si>
  <si>
    <t>SITE NAME</t>
  </si>
  <si>
    <t>LOCATION SEQUENCE NUMBER</t>
  </si>
  <si>
    <t>115</t>
  </si>
  <si>
    <t>COUNTY/CITY CODE = 7; CHECK DIGIT = 1</t>
  </si>
  <si>
    <t>LOCATION CODE</t>
  </si>
  <si>
    <t>CCYYMMDD. SPACE FILL IF DATE UNKNOWN</t>
  </si>
  <si>
    <t>085</t>
  </si>
  <si>
    <t>"ST2     "</t>
  </si>
  <si>
    <t>CONSTANT "RTN"</t>
  </si>
  <si>
    <t xml:space="preserve">TRANSACTION TRAILER </t>
  </si>
  <si>
    <t>055</t>
  </si>
  <si>
    <t>BLANK</t>
  </si>
  <si>
    <t>EOF Trailer</t>
  </si>
  <si>
    <t>"EOF"</t>
  </si>
  <si>
    <t>"ST1B    "</t>
  </si>
  <si>
    <t>E911 SURCHARGE COLLECTED</t>
  </si>
  <si>
    <t>ENTERPRISE ZONE - SALES OF BUILDING MATERIALS</t>
  </si>
  <si>
    <t>HIGH IMPACT BUSINESS- SALES OF BUILDING MATERIALS</t>
  </si>
  <si>
    <t>ENTERPRISE ZONE - SALES OF ITEMS OTHER THAN BUILDING MATERIALS</t>
  </si>
  <si>
    <t>HIGH IMPACT BUSINESS - SALES OF ITEMS OTHER THAN BUILDING MATERIALS</t>
  </si>
  <si>
    <t>RIVER EDGE REDEVELOPMENT ZONE BUILDING MATERIALS</t>
  </si>
  <si>
    <t>MAJORITY BLENDED ETHANOL FUEL RATE</t>
  </si>
  <si>
    <t>MAJORITY BLENDED ETHANOL FUEL AMOUNT</t>
  </si>
  <si>
    <t>OTHER  - AMOUNT</t>
  </si>
  <si>
    <t>OTHER MOTOR FUEL DEDUCTIONS - LITERAL</t>
  </si>
  <si>
    <t>TOTAL RECEIPTS FROM RETAIL TRANSACTIONS OF PREPAID WIRELESS</t>
  </si>
  <si>
    <t>RETAIL TRANSACTIONS FOR CHICAGO</t>
  </si>
  <si>
    <t>RETAIL TRANSACTIONS FOR CHICAGO AT PRIOR RATES</t>
  </si>
  <si>
    <t>RETAIL TRANSACTIONS FOR NON-CHICAGO</t>
  </si>
  <si>
    <t>RETAIL TRANSACTIONS FOR CHICAGO RATE</t>
  </si>
  <si>
    <t>RETAIL TRANSACTIONS FOR CHICAGO AMOUNT</t>
  </si>
  <si>
    <t>RETAIL TRANSACTIONS FOR CHICAGO AT PRIOR RATES RATE</t>
  </si>
  <si>
    <t>RETAIL TRANSACTIONS FOR CHICAGO AT PRIOR RATES AMOUNT</t>
  </si>
  <si>
    <t xml:space="preserve">RETAIL TRANSACTIONS FOR NON-CHICAGO RATE </t>
  </si>
  <si>
    <t>RETAIL TRANSACTIONS FOR NON-CHICAGO AMOUNT</t>
  </si>
  <si>
    <t>RETAIL TRANSACTIONS FOR NON-CHICAGO PRIOR RATES</t>
  </si>
  <si>
    <t xml:space="preserve">RETAIL TRANSACTIONS FOR NON-CHICAGO RATES RATE </t>
  </si>
  <si>
    <t>RETAIL TRANSACTIONS FOR NON-CHICAGO RATES AMOUNT</t>
  </si>
  <si>
    <t xml:space="preserve">SPACE FILL </t>
  </si>
  <si>
    <t>REVISION</t>
  </si>
  <si>
    <t>FORM</t>
  </si>
  <si>
    <t>CONSTANT "002"</t>
  </si>
  <si>
    <t>BUSINESS NAME</t>
  </si>
  <si>
    <t>BUSINESS NAME (FROM TAXPAYER PREPRINTED RETURN, IF AVAILABLE)</t>
  </si>
  <si>
    <t>BUSINESS ADDRESS 1</t>
  </si>
  <si>
    <t>BUSINESS ADDRESS 2</t>
  </si>
  <si>
    <t>STATE: STANDARD POSTAL ABBREVIATION</t>
  </si>
  <si>
    <t>ZIP CODE: NUMERIC, LEFT-JUSTIFIED</t>
  </si>
  <si>
    <t>LIQUOR PURCHASES</t>
  </si>
  <si>
    <t>LINE A, FORM ST-1</t>
  </si>
  <si>
    <t>TOTAL RECEIPTS INCLUDING TAX</t>
  </si>
  <si>
    <t>LINE 1, FORM  ST-1</t>
  </si>
  <si>
    <t>DEDUCTIONS</t>
  </si>
  <si>
    <t xml:space="preserve">TAXABLE RECEIPTS </t>
  </si>
  <si>
    <t>LINE 4a, FORM ST-1</t>
  </si>
  <si>
    <t>LINE 4b, FORM ST-1: LINE 4a x RATE</t>
  </si>
  <si>
    <t>LINE 5a, FORM ST-1</t>
  </si>
  <si>
    <t xml:space="preserve">WITHIN IL - FOOD DRUGS MEDICAL TAX     </t>
  </si>
  <si>
    <t>LINE 5b, FORM ST-1: LINE 5a x RATE</t>
  </si>
  <si>
    <t>OUTSIDE IL - GENERAL MERCHANDISE BASE</t>
  </si>
  <si>
    <t>LINE 6a, FORM ST-1</t>
  </si>
  <si>
    <t>OUTSIDE IL - GENERAL MERCHANDISE TAX RATE</t>
  </si>
  <si>
    <t xml:space="preserve">OUTSIDE IL - GENERAL MERCHANDISE TAX   </t>
  </si>
  <si>
    <t>LINE 6b, FORM ST-1: LINE 6a x RATE</t>
  </si>
  <si>
    <t>OUTSIDE IL - FOOD, DRUGS, MEDICAL BASE</t>
  </si>
  <si>
    <t>LINE 7a, FORM ST-1</t>
  </si>
  <si>
    <t>OUTSIDE IL - FOOD, DRUGS, MEDICAL TAX RATE</t>
  </si>
  <si>
    <t>OUTSIDE IL - FOOD, DRUGS, MEDICAL TAX</t>
  </si>
  <si>
    <t>LINE 7b, FORM ST-1: LINE 7a x RATE</t>
  </si>
  <si>
    <t xml:space="preserve">PRIOR RATES - OTHER RATES BASE  </t>
  </si>
  <si>
    <t>LINE 8a, FORM ST-1</t>
  </si>
  <si>
    <t xml:space="preserve">TAX DUE ON RECEIPTS   </t>
  </si>
  <si>
    <t>LINE 9, FORM ST-1: SUM of LINES 4b, 5b, 6b, 7b, and 8b</t>
  </si>
  <si>
    <t>LINE 10, FORM ST-1: LINE 9 x RATE</t>
  </si>
  <si>
    <t xml:space="preserve">NET TAX DUE   </t>
  </si>
  <si>
    <t>LINE 11, FORM ST-1: LINE 9 MINUS LINE 10</t>
  </si>
  <si>
    <t xml:space="preserve">PURCHASES - GENERAL MERCHANDISE BASE  </t>
  </si>
  <si>
    <t>LINE 12a, FORM ST-1</t>
  </si>
  <si>
    <t xml:space="preserve">PURCHASES - GENERAL MERCHANDISE TAX RATE  </t>
  </si>
  <si>
    <t xml:space="preserve">PURCHASES - GENERAL MERCHANDISE TAX      </t>
  </si>
  <si>
    <t>LINE 12b, FORM ST-1: LINE 12a x RATE</t>
  </si>
  <si>
    <t>PURCHASES - FOOD, DRUGS, MEDICAL BASE</t>
  </si>
  <si>
    <t>PURCHASES - FOOD, DRUGS, MEDICAL TAX RATE</t>
  </si>
  <si>
    <t xml:space="preserve">PURCHASES - FOOD, DRUGS, MEDICAL TAX    </t>
  </si>
  <si>
    <t>LINE 13b, FORM ST-1: LINE 13a x RATE</t>
  </si>
  <si>
    <t xml:space="preserve">PURCHASES - OTHER RATES BASE   </t>
  </si>
  <si>
    <t>LINE 14a, FORM ST-1</t>
  </si>
  <si>
    <t xml:space="preserve">PURCHASES - OTHER RATES TAX        </t>
  </si>
  <si>
    <t>LINE 14b, FORM ST-1</t>
  </si>
  <si>
    <t xml:space="preserve">TAX DUE ON PURCHASES   </t>
  </si>
  <si>
    <t>LINE 15, FORM ST-1: SUM of LINES 12b, 13b, and 14b</t>
  </si>
  <si>
    <t xml:space="preserve">TAX DUE ON RECEIPTS AND PURCHASES   </t>
  </si>
  <si>
    <t>LINE 16, FORM ST-1: SUM of LINES 11 and 15</t>
  </si>
  <si>
    <t>MANUFACTURER'S PURCHASE CREDIT</t>
  </si>
  <si>
    <t>LINE 16a, FORM ST-1</t>
  </si>
  <si>
    <t>PREPAID SALES TAX (PST-2)</t>
  </si>
  <si>
    <t>LINE 17, FORM ST-1: REQUIRES PST-2</t>
  </si>
  <si>
    <t xml:space="preserve">QUARTER-MONTHLY PAYMENTS </t>
  </si>
  <si>
    <t>LINE 18, FORM ST-1: SUM PAID VIA RR-3 or EFT</t>
  </si>
  <si>
    <t xml:space="preserve">TOTAL PREPAYMENTS </t>
  </si>
  <si>
    <t xml:space="preserve">NET TAX DUE </t>
  </si>
  <si>
    <t xml:space="preserve">EXCESS TAX COLLECTED </t>
  </si>
  <si>
    <t>LINE 22, FORM ST-1</t>
  </si>
  <si>
    <t xml:space="preserve">TOTAL TAX DUE </t>
  </si>
  <si>
    <t>LINE 24, FORM ST-1</t>
  </si>
  <si>
    <t xml:space="preserve">PAYMENT DUE </t>
  </si>
  <si>
    <t>TAXPAYER ELECTRONIC FILING SIGNATURE CODE</t>
  </si>
  <si>
    <t>TAXPAYER PHONE</t>
  </si>
  <si>
    <t>DAYTIME BUSINESS PHONE</t>
  </si>
  <si>
    <t>TAXPAYER DATE</t>
  </si>
  <si>
    <t>CCYYMMDD: TAXPAYER SUBMISSION DATE. SPACE FILL IF DATE UNKNOWN</t>
  </si>
  <si>
    <t>PREPARER NAME</t>
  </si>
  <si>
    <t>NAME OF PREPARER (IF NOT TAXPAYER)</t>
  </si>
  <si>
    <t>PREPARER PHONE</t>
  </si>
  <si>
    <t>PREPARER DATE</t>
  </si>
  <si>
    <t>CCYYMMDD: DATE RETURN PREPARED. SPACE FILL IF DATE UNKNOWN</t>
  </si>
  <si>
    <t>710</t>
  </si>
  <si>
    <t>TAX TYPE INDICATOR</t>
  </si>
  <si>
    <t>720</t>
  </si>
  <si>
    <t>118</t>
  </si>
  <si>
    <t>"PST     "</t>
  </si>
  <si>
    <t>ASCENDING, SEQUENTIAL, BEGINNING WITH "00000001"</t>
  </si>
  <si>
    <t>RESELLERS BUSINESS NAME</t>
  </si>
  <si>
    <t>LINE 1, PST-2</t>
  </si>
  <si>
    <t>LINE 2, PST-2</t>
  </si>
  <si>
    <t>095</t>
  </si>
  <si>
    <t>PERIOD COVERED</t>
  </si>
  <si>
    <t>RETAILERS BUSINESS NAME</t>
  </si>
  <si>
    <t>LINE 4, PST-2</t>
  </si>
  <si>
    <t>RETAILERS BUSINESS ADDRESS</t>
  </si>
  <si>
    <t>LINE 5, PST-2</t>
  </si>
  <si>
    <t>LINE 6, PST-2</t>
  </si>
  <si>
    <t>135</t>
  </si>
  <si>
    <t>RETAILERS PHONE NUMBER</t>
  </si>
  <si>
    <t>LINE 7, PST-2</t>
  </si>
  <si>
    <t>LINE 8a, PST-2</t>
  </si>
  <si>
    <t>LINE 8b, PST-2: LINE 8a x RATE</t>
  </si>
  <si>
    <t>LINE 9a, PST-2</t>
  </si>
  <si>
    <t>TOTAL PREPAID TAX</t>
  </si>
  <si>
    <t>IDOR ACKNOWLEDGMENT</t>
  </si>
  <si>
    <t>TRANSMISSION ID</t>
  </si>
  <si>
    <t>REPEATED FROM FILE HEADER (ASSIGNED BY TRANSMITTER)</t>
  </si>
  <si>
    <t>PROCESS TYPE</t>
  </si>
  <si>
    <t>"P" or "T" TO INDICATE TEST OR PRODUCTION</t>
  </si>
  <si>
    <t>DATE RECEIVED BY IDOR</t>
  </si>
  <si>
    <t>8</t>
  </si>
  <si>
    <t>CCYYMMDD</t>
  </si>
  <si>
    <t>TIME RECEIVED BY IDOR</t>
  </si>
  <si>
    <t>6</t>
  </si>
  <si>
    <t>HHMMSS</t>
  </si>
  <si>
    <t>FILE TRANSMISSION STATUS</t>
  </si>
  <si>
    <t>1</t>
  </si>
  <si>
    <t>"A" = ACCEPTED or "R" = REJECTED</t>
  </si>
  <si>
    <t>FILE REJECT ERROR CODE 1</t>
  </si>
  <si>
    <t>3</t>
  </si>
  <si>
    <t>NNN = ACK ERROR CODE DEFINED BY IDOR</t>
  </si>
  <si>
    <t>FILE REJECT ERROR CODE 2</t>
  </si>
  <si>
    <t>CONSTANT "THD”</t>
  </si>
  <si>
    <t xml:space="preserve">JOB TYPE ID </t>
  </si>
  <si>
    <t>CONSTANT "ST1RTN  "</t>
  </si>
  <si>
    <t>HEADER SEQUENCE NUMBER</t>
  </si>
  <si>
    <t>REPEATED FROM TRANSACTION HEADER  OF TRANSMISSION (ASSIGNED BY TRANSMITTER)</t>
  </si>
  <si>
    <t>TAXPAYER  ID</t>
  </si>
  <si>
    <t>REPEATED FROM TRANSACTION HEADER OF TRANSMISSION</t>
  </si>
  <si>
    <t>TRANSACTION STATUS</t>
  </si>
  <si>
    <t>IDOR ASSIGNED RETURN CONFIRMATION NUMBER</t>
  </si>
  <si>
    <t>IDOR ASSIGNED DEBIT CONFIRMATION NUMBER</t>
  </si>
  <si>
    <t>REPEATED FROM DETAIL RECORD ID OF TRANSMISSION</t>
  </si>
  <si>
    <t>SPACE FILLED</t>
  </si>
  <si>
    <t>ERROR DATA ELEMENT</t>
  </si>
  <si>
    <t>ERROR CODE</t>
  </si>
  <si>
    <t>REPEATED FROM TRANSACTION TRAILER OF TRANSMISSION</t>
  </si>
  <si>
    <t>TRANSMITTER ST-2 COUNT</t>
  </si>
  <si>
    <t>TRANSMITTER PST-2 COUNT</t>
  </si>
  <si>
    <t>IDOR ST-1 COUNT</t>
  </si>
  <si>
    <t>IDOR CALCULATED "ST1     " RECORD COUNT</t>
  </si>
  <si>
    <t>IDOR CALCULATED "ST2     " RECORD COUNT</t>
  </si>
  <si>
    <t>IDOR CALCULATED "PST   " RECORD COUNT</t>
  </si>
  <si>
    <t>CONSTANT "FTR"</t>
  </si>
  <si>
    <t>"EOF     "</t>
  </si>
  <si>
    <t>TRANSMITTER TOTAL 
NUMBER OF RECORDS</t>
  </si>
  <si>
    <t>COUNT REPEATED FROM EOF TRAILER IN TRANSMISSION</t>
  </si>
  <si>
    <t>IDOR TOTAL NUMBER OF RECORDS</t>
  </si>
  <si>
    <t>IDOR CALCULATED TOTAL NUMBER OF RECORDS</t>
  </si>
  <si>
    <t>END DATE OF TAX PERIOD APE</t>
  </si>
  <si>
    <t>CONSTANT "FHD"</t>
  </si>
  <si>
    <t>5 = ETIN ASSIGNED BY IDOR; 7 = CCYYJJJ; 3 = COUNTER ASSIGNED BY TRANSMITTER</t>
  </si>
  <si>
    <t>RETURNED IN ACK FILE: SPACE FILL</t>
  </si>
  <si>
    <t xml:space="preserve">CONSTANT "ST1RTN  "   </t>
  </si>
  <si>
    <t>ASSIGNED BY TRANSMITTER</t>
  </si>
  <si>
    <t xml:space="preserve">RETURNED IN ACK FILE: SPACE FILL </t>
  </si>
  <si>
    <t>E911 SURCHARGE</t>
  </si>
  <si>
    <t>COLLECTED TAX - GEN MERCHANDISE, SALES AND SERVICE</t>
  </si>
  <si>
    <t>COLLECTED TAX - GEN MERCHANDISE, FDM</t>
  </si>
  <si>
    <t>MOTOR FUEL TAX - GASOLINE GALLONS BASE</t>
  </si>
  <si>
    <t>SPECIFIC FUELS EXEMPT - 100%  BIODIESEL BASE</t>
  </si>
  <si>
    <t>SPECIFIC FUELS EXEMPT - MAJORITY BLENDED ETHANOL FUEL BASE</t>
  </si>
  <si>
    <t>TOTAL DEDUCTIONS, SECTION 1</t>
  </si>
  <si>
    <t xml:space="preserve">TOTAL DEDUCTIONS, SECTION 2 </t>
  </si>
  <si>
    <t>730</t>
  </si>
  <si>
    <t>740</t>
  </si>
  <si>
    <t>750</t>
  </si>
  <si>
    <t>760</t>
  </si>
  <si>
    <t>770</t>
  </si>
  <si>
    <t>780</t>
  </si>
  <si>
    <t>CONSTANT "FRM”</t>
  </si>
  <si>
    <t>"DBT     "</t>
  </si>
  <si>
    <t>ROUTING TRANSIT NUMBER</t>
  </si>
  <si>
    <t>BANK ACCOUNT NUMBER</t>
  </si>
  <si>
    <t>ACCOUNT TYPE</t>
  </si>
  <si>
    <t>SETTLEMENT DATE OF DEBIT</t>
  </si>
  <si>
    <t>PRIMARY FIRST NAME</t>
  </si>
  <si>
    <t>PRIMARY LAST NAME</t>
  </si>
  <si>
    <t>AMOUNT OF DEBIT PAYMENT</t>
  </si>
  <si>
    <t>TRANSMITTER ST1 COUNT</t>
  </si>
  <si>
    <t>TRANSMITTER ST2 COUNT</t>
  </si>
  <si>
    <t>TRANSMITTER DEBIT COUNT</t>
  </si>
  <si>
    <t>VALUE "TTR”</t>
  </si>
  <si>
    <t>SEQUENCE NUMBER: MUST MATCH "HEADER SEQUENCE NUMBER" IN TRANSACTION HEADER</t>
  </si>
  <si>
    <t>VALUE "00000001"</t>
  </si>
  <si>
    <t>TRANSMITTER TOTAL NUMBER OF RECORDS</t>
  </si>
  <si>
    <t>VALUE "FTR”</t>
  </si>
  <si>
    <t>RIGHT JUSTIFY, LEFT ZERO FILL: TOTAL SUM OF ALL RECORDS  EXCEPT THE EOF TRAILER RECORD</t>
  </si>
  <si>
    <t xml:space="preserve">CONSTANT "ST1   " </t>
  </si>
  <si>
    <t xml:space="preserve">CONSTANT "00000001"   </t>
  </si>
  <si>
    <t>LINE 19, FORM ST-1: SUM of LINES 16a, 17, AND 18</t>
  </si>
  <si>
    <t>SALES OF SERVICE- LITERAL</t>
  </si>
  <si>
    <t>IDOR CALCULATED "DBT   " RECORD COUNT</t>
  </si>
  <si>
    <t>ST1 BACK DETAIL RECORD</t>
  </si>
  <si>
    <t>PST-2 DETAIL RECORD</t>
  </si>
  <si>
    <t>DEBIT DETAIL RECORD</t>
  </si>
  <si>
    <t xml:space="preserve">CREDIT/PRIOR OVERPAYMENTS </t>
  </si>
  <si>
    <t xml:space="preserve">CONSTANT "00002" </t>
  </si>
  <si>
    <t>PURCHASES - OTHER RATES TAX RATE</t>
  </si>
  <si>
    <t>TAXPAYER FIRST NAME</t>
  </si>
  <si>
    <t>TAXPAYER LAST NAME</t>
  </si>
  <si>
    <t>FIRST NAME OF PERSON WHO WOULD SIGN A PAPER-FILED RETURN</t>
  </si>
  <si>
    <t>LAST NAME OF PERSON WHO WOULD SIGN A PAPER-FILED RETURN</t>
  </si>
  <si>
    <t>CONSTANT "00002"</t>
  </si>
  <si>
    <t>NAME ON ACCOUNT</t>
  </si>
  <si>
    <t>EMAIL ADDRESS</t>
  </si>
  <si>
    <t>PHONE NUMBER</t>
  </si>
  <si>
    <t>VALUE "00002"</t>
  </si>
  <si>
    <t xml:space="preserve">There will be one ACK DETAIL RECORD for every erroneous data element AND one for every debit record. </t>
  </si>
  <si>
    <t>CONSTANT "TTR”</t>
  </si>
  <si>
    <t>SPACE FILL OR EFIN ASSIGNED BY IDOR</t>
  </si>
  <si>
    <t>075</t>
  </si>
  <si>
    <t>TRANSMITTER ST-1 COUNT</t>
  </si>
  <si>
    <t>IDOR DEBIT COUNT</t>
  </si>
  <si>
    <t>IDOR ST-2 COUNT</t>
  </si>
  <si>
    <t>ST2  DETAIL RECORD</t>
  </si>
  <si>
    <t>DISCOUNT RATE</t>
  </si>
  <si>
    <t>ERO ID</t>
  </si>
  <si>
    <t>JOB TYPE ID</t>
  </si>
  <si>
    <t xml:space="preserve">080 </t>
  </si>
  <si>
    <t>RESERVED, SPACE FILL</t>
  </si>
  <si>
    <t>790</t>
  </si>
  <si>
    <t>CCYYMMDD: DD MUST BE LAST DAY OF CORRESPONDING MM, REQUIRED</t>
  </si>
  <si>
    <t>POSITIVE ONLY, REQUIRED</t>
  </si>
  <si>
    <t>ROUTING TRANSIT NUMBER, REQUIRED</t>
  </si>
  <si>
    <t xml:space="preserve">BANK ACCOUNT NUMBER, REQUIRED </t>
  </si>
  <si>
    <t>"C" -  CHECKING, "S" - SAVINGS, REQUIRED</t>
  </si>
  <si>
    <t>NAME ON ACCOUNT, REQUIRED</t>
  </si>
  <si>
    <t>YYYYMMDD; DATE TO DEBIT BANK ACCOUNT, REQUIRED</t>
  </si>
  <si>
    <t>TRANSMITTER ST1B COUNT</t>
  </si>
  <si>
    <t>IDOR ST1-B COUNT</t>
  </si>
  <si>
    <t>TRANSMITTER ST1-B COUNT</t>
  </si>
  <si>
    <t>IDOR PST-2</t>
  </si>
  <si>
    <t>IDOR CALCULATED "ST1B    " RECORD COUNT</t>
  </si>
  <si>
    <t>IDOR ACCEPTED DEBIT COUNT</t>
  </si>
  <si>
    <t>IDOR CALCULATED ACCEPTED DEBIT COUNT</t>
  </si>
  <si>
    <t>IDOR REJECTED DEBIT COUNT</t>
  </si>
  <si>
    <t>IDOR CALCULATED REJECTED DEBIT COUNT</t>
  </si>
  <si>
    <t>IDOR ASSIGNED DEBIT CONFIRMATION NUMBER IF DEBIT REQUESTED AND ACCEPTED OR SPACE FILLED IF NO DEBIT or DEBIT NOT ACCEPTED.</t>
  </si>
  <si>
    <t>SCHEDULE A - DEDUCTIONS</t>
  </si>
  <si>
    <t>SECTION 1: TAXES AND MISCELLANEOUS DEDUCTIONS</t>
  </si>
  <si>
    <t>SECTION 2: MOTOR FUEL DEDUCTIONS</t>
  </si>
  <si>
    <t>SECTION 3: TOTAL DEDUCTIONS</t>
  </si>
  <si>
    <t xml:space="preserve">LINE 1, ST-1 Back Schedule B </t>
  </si>
  <si>
    <t xml:space="preserve">LINE 2A, ST-1 Back Schedule B </t>
  </si>
  <si>
    <t xml:space="preserve">APPLICABLE RATE, ST-1 Back Schedule B </t>
  </si>
  <si>
    <t xml:space="preserve">LINE 2B - LINE 2A x RATE, ST-1 Back Schedule B </t>
  </si>
  <si>
    <t xml:space="preserve">LINE 3A, ST-1 Back Schedule B </t>
  </si>
  <si>
    <t>LINE 4, ST-1 Back Schedule B  - ADD LINE 2B AND 3B</t>
  </si>
  <si>
    <t xml:space="preserve">LINE 5A, ST-1 Back Schedule B </t>
  </si>
  <si>
    <t xml:space="preserve">LINE 6A, ST-1 Back Schedule B </t>
  </si>
  <si>
    <t>LINE 5B, ST-1 Back Schedule B  - LINE 5A x RATE</t>
  </si>
  <si>
    <t>LINE 7, ST-1 Back Schedule B  - ADD LINES 5B AND 6B</t>
  </si>
  <si>
    <t>LINE 8, ST-1 Back Schedule B  - ADD LINES 4 AND 7</t>
  </si>
  <si>
    <t xml:space="preserve">LINE 9, ST-1 Back Schedule B </t>
  </si>
  <si>
    <t>LINE 1, ST-1 Back Schedule A, Section 1</t>
  </si>
  <si>
    <t xml:space="preserve">LINE 2, ST-1 Back Schedule A, Section 1   </t>
  </si>
  <si>
    <t xml:space="preserve">LINE 3, ST-1 Back Schedule A, Section 1                    </t>
  </si>
  <si>
    <t xml:space="preserve">LINE 8, ST-1 Back Schedule A, Section 1                   </t>
  </si>
  <si>
    <t xml:space="preserve">LINE 11B, ST-1 Back Schedule A, Section 1                     </t>
  </si>
  <si>
    <t>APPLICABLE TAX RATE, ST-1 Back Schedule A, Section 2</t>
  </si>
  <si>
    <t xml:space="preserve">LINE 19A, ST-1 Back Schedule A, Section 2                     </t>
  </si>
  <si>
    <t xml:space="preserve">LINE 20A, ST-1 Back Schedule A, Section 2                     </t>
  </si>
  <si>
    <t>APPLICABLE  TAX RATE, ST-1 Back Schedule A, Section 2</t>
  </si>
  <si>
    <t xml:space="preserve">LINE 21A, ST-1 Back Schedule A, Section 2                     </t>
  </si>
  <si>
    <t>LINE 21B, ST-1 Back Schedule A, Section 2  - LINE 21A x RATE</t>
  </si>
  <si>
    <t xml:space="preserve">LINE 22A, ST-1 Back Schedule A, Section 2                     </t>
  </si>
  <si>
    <t>APPLICABLE RATE, ST-1 Back Schedule A, Section 2</t>
  </si>
  <si>
    <t>LINE 23B, ST-1 Back Schedule A, Section 2 - LINE 23A x RATE</t>
  </si>
  <si>
    <t xml:space="preserve">LINE 25A, ST-1 Back Schedule A, Section 2                     </t>
  </si>
  <si>
    <t>LINE 25B, ST-1 Back Schedule A, Section 2  - LINE 25A x RATE</t>
  </si>
  <si>
    <t>DEBIT STATUS</t>
  </si>
  <si>
    <t>"A" = ACCEPTED RETURN or "R" = REJECTED RETURN or "E" = ACCEPTED RETURN WITH ERROR or " " SPACE = NO RETURN SENT</t>
  </si>
  <si>
    <t>"A" = ACCEPTED DEBIT or "R" = REJECTED DEBIT or "E" = ACCEPTED SOME DEBIT RECORDS or " " SPACE = NO DEBIT SENT</t>
  </si>
  <si>
    <t>FILED AND PAID BY DUE DATE RATE</t>
  </si>
  <si>
    <t>800</t>
  </si>
  <si>
    <t>Starting Position</t>
  </si>
  <si>
    <t>Ending Position</t>
  </si>
  <si>
    <t>Acknowledgment FILE HEADER</t>
  </si>
  <si>
    <t>Acknowledgment TRANSACTION HEADER</t>
  </si>
  <si>
    <t>Acknowledgment DETAIL RECORD</t>
  </si>
  <si>
    <t xml:space="preserve">Acknowledgment TRANSACTION TRAILER </t>
  </si>
  <si>
    <t>Acknowledgment  EOF TRAILER</t>
  </si>
  <si>
    <t xml:space="preserve">DEBIT PAYMENT AMOUNT </t>
  </si>
  <si>
    <t>REQUESTED SETTLEMENT DATE OF DEBIT</t>
  </si>
  <si>
    <t xml:space="preserve">ILLINOIS SALES ACCOUNT IDENTIFICATION NUMBER, FORMERLY BUSINESS TAX (IBT) NUMBER: 8 NUMERIC </t>
  </si>
  <si>
    <t>LINE 8b, FORM ST-1</t>
  </si>
  <si>
    <t>LINE 21, FORM ST-1: MUST EQUAL SCHEDULE B, LINE 10</t>
  </si>
  <si>
    <t>SNAP FORMERLY FOOD STAMPS</t>
  </si>
  <si>
    <t>LINE 6B, ST-1 Back Schedule B</t>
  </si>
  <si>
    <t xml:space="preserve">LINE 3B, ST-1 Back Schedule B </t>
  </si>
  <si>
    <t>RETAILERS ACCOUNT ID NUMBER</t>
  </si>
  <si>
    <t>RESELLERS ACCOUNT ID NUMBER</t>
  </si>
  <si>
    <t>ILLINOIS SALES ACCOUNT IDENTIFICATION NUMBER, FORMERLY BUSINESS TAX (IBT) NUMBER: 8 NUMERIC.  MUST MATCH "TAXPAYER ID" IN TRANSACTION HEADER.</t>
  </si>
  <si>
    <t>2 = "YY" PROCESSING YEAR; 3 = "AAA" CONFIRMATION NUMBER ALPHA CHARACTORS; 9 = IDOR COUNTER. EXAMPLE "12SPR000000001"</t>
  </si>
  <si>
    <t>CCYYMMDD. SPACE FILL IF DATE UNKNOWN.</t>
  </si>
  <si>
    <t>CCYYMMDD. SPACE FILL IF DATE UNKNOWN.  CCYY MUST MATCH TAX PERIOD START DATE.</t>
  </si>
  <si>
    <t xml:space="preserve">LINE 26A, ST-1 Back Schedule A, Section 2                     </t>
  </si>
  <si>
    <t>ST1 FRONT DETAIL RECORD</t>
  </si>
  <si>
    <t>LINE 9b, PST-2: LINE 9a x RATE</t>
  </si>
  <si>
    <t>LINE 3, PST-2; CCYYMMDD: DD MUST BE LAST DAY OF  CORRESPONDING MM</t>
  </si>
  <si>
    <t>TAX TYPE INDICATOR
'0411 ' - ST1
'0412 ' - RR3
'0421 ' - PST1
'0422 ' - PST3
REQUIRED</t>
  </si>
  <si>
    <r>
      <rPr>
        <sz val="10"/>
        <rFont val="Arial"/>
        <family val="2"/>
      </rPr>
      <t xml:space="preserve">LINE 20, FORM ST-1: LINE 16 MINUS LINE 19; </t>
    </r>
    <r>
      <rPr>
        <b/>
        <sz val="10"/>
        <rFont val="Arial"/>
        <family val="2"/>
      </rPr>
      <t xml:space="preserve">                         NOTE: THIS CAN BE NEGATIVE</t>
    </r>
  </si>
  <si>
    <r>
      <rPr>
        <sz val="10"/>
        <rFont val="Arial"/>
        <family val="2"/>
      </rPr>
      <t xml:space="preserve">LINE 25, FORM ST-1: LINE 23 MINUS 24;       </t>
    </r>
    <r>
      <rPr>
        <b/>
        <sz val="10"/>
        <rFont val="Arial"/>
        <family val="2"/>
      </rPr>
      <t xml:space="preserve">                            NOTE: THIS CANNOT BE LESS THAN ZERO</t>
    </r>
  </si>
  <si>
    <r>
      <rPr>
        <sz val="10"/>
        <rFont val="Arial"/>
        <family val="2"/>
      </rPr>
      <t xml:space="preserve">ZERO FILL;       </t>
    </r>
    <r>
      <rPr>
        <b/>
        <sz val="10"/>
        <rFont val="Arial"/>
        <family val="2"/>
      </rPr>
      <t xml:space="preserve">                                                                               NOTE: COULD BE MULTIPLE RATES</t>
    </r>
  </si>
  <si>
    <r>
      <rPr>
        <sz val="10"/>
        <rFont val="Arial"/>
        <family val="2"/>
      </rPr>
      <t xml:space="preserve">ZERO FILL;     </t>
    </r>
    <r>
      <rPr>
        <b/>
        <sz val="10"/>
        <rFont val="Arial"/>
        <family val="2"/>
      </rPr>
      <t xml:space="preserve">                                                                                 NOTE: COULD BE MULTIPLE RATES</t>
    </r>
  </si>
  <si>
    <r>
      <t>LINE 3, FORM ST-1: LINE 1 MINUS LINE 2;</t>
    </r>
    <r>
      <rPr>
        <b/>
        <sz val="10"/>
        <rFont val="Arial"/>
        <family val="2"/>
      </rPr>
      <t xml:space="preserve"> NOTE: THE LINE 3 TOTAL MUST EQUAL THE SUM OF LINE 4a PLUS LINE 5a PLUS LINE 6A PLUS LINE 7a PLUS LINE 8a.</t>
    </r>
  </si>
  <si>
    <t xml:space="preserve">LINE 15, ST-1 Back Schedule A, Section 1 - WRITE-IN LINE, LEFT-JUSTIFY, SPACE FILL TO RIGHT                      </t>
  </si>
  <si>
    <t xml:space="preserve">LINE 15, ST-1 Back Schedule A, Section 1                     </t>
  </si>
  <si>
    <t xml:space="preserve">LINE 16, ST-1 Back Schedule A, Section 1 - WRITE-IN LINE, LEFT-JUSTIFY, SPACE FILL TO RIGHT </t>
  </si>
  <si>
    <t xml:space="preserve">LINE 16, ST-1 Back Schedule A, Section 1 - AMOUNT                     </t>
  </si>
  <si>
    <t xml:space="preserve">LINE 17, ST-1 Back Schedule A, Section 1 - ADD LINES 1 - 16    </t>
  </si>
  <si>
    <t xml:space="preserve">LINE 18A, ST-1 Back Schedule A, Section 2       </t>
  </si>
  <si>
    <t>LINE 19B, ST-1 Back Schedule A, Section 2 - LINE 19A x RATE</t>
  </si>
  <si>
    <t>LINE 18B, ST-1 Back Schedule A, Section 2 -  LINE 18A x RATE</t>
  </si>
  <si>
    <t>LINE 20B - Back Schedule A, Section 2 - LINE 20A x RATE</t>
  </si>
  <si>
    <t>LINE 22B, ST-1 Back Schedule A, Section 2  - LINE 22A x RATE</t>
  </si>
  <si>
    <t xml:space="preserve">LINE 24A, ST-1 Back Schedule A, Section 2                    </t>
  </si>
  <si>
    <t>LINE 24B, ST-1 Back Schedule A, Section 2 - LINE 24A x RATE</t>
  </si>
  <si>
    <t xml:space="preserve">LINE 27A, ST-1 Back Schedule A, Section 2                     </t>
  </si>
  <si>
    <r>
      <t xml:space="preserve">ZERO FILL;                                                                               </t>
    </r>
    <r>
      <rPr>
        <b/>
        <sz val="10"/>
        <rFont val="Arial"/>
        <family val="2"/>
      </rPr>
      <t>NOTE: COULD BE MULTIPLE RATES</t>
    </r>
  </si>
  <si>
    <r>
      <t xml:space="preserve">ZERO FILL;                                                                              </t>
    </r>
    <r>
      <rPr>
        <b/>
        <sz val="10"/>
        <rFont val="Arial"/>
        <family val="2"/>
      </rPr>
      <t xml:space="preserve"> NOTE: COULD BE MULTIPLE RATES</t>
    </r>
  </si>
  <si>
    <r>
      <t xml:space="preserve">ZERO FILL;                                                                             </t>
    </r>
    <r>
      <rPr>
        <b/>
        <sz val="10"/>
        <rFont val="Arial"/>
        <family val="2"/>
      </rPr>
      <t xml:space="preserve">  NOTE: COULD BE MULTIPLE RATES</t>
    </r>
  </si>
  <si>
    <t>LINE 13a, FORM ST-1</t>
  </si>
  <si>
    <t>225</t>
  </si>
  <si>
    <t xml:space="preserve">LINE 4, ST-1 Back Schedule A, Section 1               </t>
  </si>
  <si>
    <t xml:space="preserve">LINE 5, ST-1 Back Schedule A, Section 1                </t>
  </si>
  <si>
    <t xml:space="preserve">LINE 6, ST-1 Back Schedule A, Section 1                  </t>
  </si>
  <si>
    <t xml:space="preserve">LINE 7, ST-1 Back Schedule A, Section 1                   </t>
  </si>
  <si>
    <t xml:space="preserve">LINE 9, ST-1 Back Schedule A, Section 1              </t>
  </si>
  <si>
    <t xml:space="preserve">LINE 10A, ST-1 Back Schedule A, Section 1                  </t>
  </si>
  <si>
    <t xml:space="preserve">LINE 10B, ST-1 Back Schedule A, Section 1                     </t>
  </si>
  <si>
    <t xml:space="preserve">LINE 11A, ST-1 Back Schedule A, Section 1                     </t>
  </si>
  <si>
    <t>LINE 12, ST-1 Back Schedule A, Section 1</t>
  </si>
  <si>
    <t xml:space="preserve">LINE 13, ST-1 Back Schedule A, Section 1                     </t>
  </si>
  <si>
    <t>SCHEDULE B- E911 SURCHARGE AND ITAC ASSESSMENT</t>
  </si>
  <si>
    <t>TOTAL E911 SURCHAGE AND ITAC ASSESSMENT FOR CHICAGO</t>
  </si>
  <si>
    <t>TOTAL E911 SURCHAGE AND ITAC ASSESSMENT FOR NON-CHICAGO</t>
  </si>
  <si>
    <t>TOTAL E911 SURCHARGE AND ITAC ASSESSMENT</t>
  </si>
  <si>
    <t>LINE 14, ST-1 Back Schedule A, Section 1</t>
  </si>
  <si>
    <t>DISCOUNT- IF QUALIFIED</t>
  </si>
  <si>
    <t>MANUFACTURING MACHINERY &amp; EQUIPMENT - EXCLUDING GRAPHIC ARTS</t>
  </si>
  <si>
    <t>UNCOLLECTIBLE DEBT ON WHICH TAX WAS PREVIOUSLY PAID</t>
  </si>
  <si>
    <t>SALES OF SERVICE - AMOUNT</t>
  </si>
  <si>
    <r>
      <t>MOTOR FUEL TAX - LIQUEFIED NATURAL GAS &amp; LIQUEFIED PETROLEUM GAS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GALLONS BASE</t>
    </r>
  </si>
  <si>
    <t>LIQUEFIED NATURAL GAS &amp; LIQUEFIED PETROLEUM GAS TAX RATE</t>
  </si>
  <si>
    <t>LIQUEFIED NATURAL GAS &amp; LIQUEFIED PETROLEUM GAS TAX</t>
  </si>
  <si>
    <t>TAXING DISTRICT NUMBER</t>
  </si>
  <si>
    <r>
      <t xml:space="preserve">PERMANENT LOCATIONS ENTER 000; CHANGING LOCATIONS ENTER 'Rxx'                                                                      </t>
    </r>
    <r>
      <rPr>
        <b/>
        <sz val="10"/>
        <rFont val="Arial"/>
        <family val="2"/>
      </rPr>
      <t>NOTE: xx RANGES FROM 00 TO 99 - CAN BE FOUND IN SALES TAX RATE MACHINE READABLE FILE OR IN TAX RATE FINDER</t>
    </r>
  </si>
  <si>
    <r>
      <t xml:space="preserve">PERMANENT LOCATIONS ENTER SITE NUMBER; CHANGING LOCATIONS ENTER 000 or '9xx'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>NOTE: xx RANGES FROM 00 TO 99</t>
    </r>
  </si>
  <si>
    <t>RESERVED FOR IDOR USE</t>
  </si>
  <si>
    <t>MUST BE PRE-REGISTERED WITH IDOR BY BUSINESS TAXPAYER VIA SUBMITTING FORM IL8633B</t>
  </si>
  <si>
    <t xml:space="preserve">    A/N</t>
  </si>
  <si>
    <r>
      <rPr>
        <sz val="10"/>
        <rFont val="Arial"/>
        <family val="2"/>
      </rPr>
      <t xml:space="preserve">LINE 23, FORM ST-1: IF SCHEDULE GT IS PRESENT, SUM of SCHEDULE GT LINE 11 PLUS FORM ST-1 LINES 21 AND 22; OTHERWISE SUM of FORM ST-1 LINES 20, 21 and 22;   </t>
    </r>
    <r>
      <rPr>
        <b/>
        <sz val="10"/>
        <rFont val="Arial"/>
        <family val="2"/>
      </rPr>
      <t xml:space="preserve">                NOTE: THIS CANNOT BE LESS THAN ZERO</t>
    </r>
  </si>
  <si>
    <t>"SCHGT   "</t>
  </si>
  <si>
    <t>NET TAX DUE</t>
  </si>
  <si>
    <r>
      <t xml:space="preserve">LINE 1, SCHEDULE GT: MUST EQUAL FORM ST-1, LINE 20; </t>
    </r>
    <r>
      <rPr>
        <b/>
        <sz val="10"/>
        <rFont val="Arial"/>
        <family val="2"/>
      </rPr>
      <t>NOTE THIS CAN BE NEGATIVE</t>
    </r>
  </si>
  <si>
    <t>WITHIN IL - QUALIFYING TAX HOLIDAY ITEMS REPORTED ON LINE 4a, FORM ST-1</t>
  </si>
  <si>
    <t xml:space="preserve">LINE 2a, SCHEDULE GT </t>
  </si>
  <si>
    <t>WITHIN IL - REDUCED RATE FOR SALES TAX HOLIDAY</t>
  </si>
  <si>
    <t>APPLICABLE REDUCED RATE FOR SALES TAX HOLIDAY</t>
  </si>
  <si>
    <t>WITHIN IL - QUALIFYING SALES TAX HOLIDAY TAX CREDIT</t>
  </si>
  <si>
    <t>LINE 2b, SCHEDULE GT: LINE 2a x RATE</t>
  </si>
  <si>
    <t>OUTSIDE IL - QUALIFYING TAX HOLIDAY ITEMS REPORTED ON LINE 6a, FORM ST-1</t>
  </si>
  <si>
    <t>LINE 3a, SCHEDULE GT</t>
  </si>
  <si>
    <t>OUTSIDE IL - REDUCED RATE FOR SALES TAX HOLIDAY</t>
  </si>
  <si>
    <t>OUTSIDE IL - QUALIFYING SALES TAX HOLIDAY TAX CREDIT</t>
  </si>
  <si>
    <t>PURCHASES - QUALIFYING TAX HOLIDAY ITEMS REPORTED ON LINE 12a, FORM ST-1</t>
  </si>
  <si>
    <t>LINE 4a, SCHEDULE GT</t>
  </si>
  <si>
    <t>PURCHASES - REDUCED RATE FOR SALES TAX HOLIDAY</t>
  </si>
  <si>
    <t>PURCHASES - QUALIFYING SALES TAX HOLIDAY TAX CREDIT</t>
  </si>
  <si>
    <t>LINE 4b, SCHEDULE GT: LINE 4a x RATE</t>
  </si>
  <si>
    <t>CREDIT FOR TAX HOLIDAY ITEMS</t>
  </si>
  <si>
    <t>LINE 5, SCHEDULE GT: ADD LINES 2b, 3b, AND 4b</t>
  </si>
  <si>
    <t>WITHIN IL - QUALIFYING FOOD ITEMS REPORTED ON LINE 5a, FORM ST-1</t>
  </si>
  <si>
    <t>LINE 6a, SCHEDULE GT</t>
  </si>
  <si>
    <t>WITHIN IL - REDUCED SALES AND USE TAX RATE FOR GROCERIES</t>
  </si>
  <si>
    <t>APPLICABLE REDUCED SALES AND USE TAX RATE FOR GROCERIES</t>
  </si>
  <si>
    <t>WITHIN IL - QUALIFYING FOOD CREDIT</t>
  </si>
  <si>
    <t>LINE 6b, SCHEDULE GT: LINE 6a x RATE</t>
  </si>
  <si>
    <t>OUTSIDE IL - QUALIFYING FOOD ITEMS REPORTED ON LINE 7a, FORM ST-1</t>
  </si>
  <si>
    <t>LINE 7a, SCHEDULE GT</t>
  </si>
  <si>
    <t>OUTSIDE IL - REDUCED SALES AND USE TAX RATE FOR GROCERIES</t>
  </si>
  <si>
    <t>OUTSIDE IL - QUALIFYING FOOD CREDIT</t>
  </si>
  <si>
    <t>PURCHASES - QUALIFYING FOOD ITEMS REPORTED ON LINE 13a, FORM ST-1</t>
  </si>
  <si>
    <t>LINE 8a, SCHEDULE GT</t>
  </si>
  <si>
    <t>PURCHASES - REDUCED SALES AND USE TAX RATE FOR GROCERIES</t>
  </si>
  <si>
    <t>PURCHASES - QUALIFYING FOOD CREDIT</t>
  </si>
  <si>
    <t>LINE 8b, SCHEDULE GT: LINE 8a x Rate</t>
  </si>
  <si>
    <t>CREDIT FOR QUALIFYING FOOD</t>
  </si>
  <si>
    <t>LINE 9, SCHEDULE GT: ADD LINES 6b, 7b, AND 8b</t>
  </si>
  <si>
    <t>TOTAL CREDIT FOR TAX HOLIDAY ITEMS AND QUALIFYING FOOD</t>
  </si>
  <si>
    <t>LINE 10, SCHEDULE GT: ADD LINES 5 AND 9</t>
  </si>
  <si>
    <t>TOTAL TAX</t>
  </si>
  <si>
    <r>
      <t xml:space="preserve">LINE 11, SCHEDULE GT: SUBTRACT LINE 10 FROM LINE 1; </t>
    </r>
    <r>
      <rPr>
        <b/>
        <sz val="10"/>
        <rFont val="Arial"/>
        <family val="2"/>
      </rPr>
      <t>NOTE THIS CAN BE NEGATIVE</t>
    </r>
  </si>
  <si>
    <t>"ST1     "; "ST1B    "; "ST2     "; "SCHGT   "; "PST     "; "DBT     "; or "TTR     "</t>
  </si>
  <si>
    <t>TRANSMITTER SCH-GT COUNT</t>
  </si>
  <si>
    <t>IDOR SCH-GT COUNT</t>
  </si>
  <si>
    <t>IDOR CALCULATED "SCHGT   " RECORD COUNT</t>
  </si>
  <si>
    <t>LINE 3b, SCHEDULE GT: LINE 3a x RATE</t>
  </si>
  <si>
    <t>LINE 7b, SCHEDULE GT: LINE 7a x RATE</t>
  </si>
  <si>
    <t>SCH-GT  DETAIL RECORD</t>
  </si>
  <si>
    <t>120-220</t>
  </si>
  <si>
    <t xml:space="preserve">LINE 23A, ST-1 Back Schedule A, Section 2 
NOTE: THIS FIELD IS WHOLE GALLONS USING STANDARD ROUNDING                  </t>
  </si>
  <si>
    <r>
      <t>VALUE  "***ST1V</t>
    </r>
    <r>
      <rPr>
        <sz val="10"/>
        <color rgb="FFFF0000"/>
        <rFont val="Arial"/>
        <family val="2"/>
      </rPr>
      <t>5</t>
    </r>
    <r>
      <rPr>
        <sz val="10"/>
        <rFont val="Arial"/>
        <family val="2"/>
      </rPr>
      <t>.0***"</t>
    </r>
  </si>
  <si>
    <t>RECORD SEQUENCE NUMBER</t>
  </si>
  <si>
    <t>CONSTANT "09"</t>
  </si>
  <si>
    <t>OTHER - IDENTIFY - LITERAL</t>
  </si>
  <si>
    <t>MOTOR FUEL TAX - GASOHOL, MID-RANGE ETHANOL BLENDS, &amp; MAJORITY BLENDED ETHANOL GALLONS BASE</t>
  </si>
  <si>
    <t>GASOHOL, MID-RANGE ETHANOL BLENDS &amp; MAJORITY BLENDED ETHANOL TAX RATE</t>
  </si>
  <si>
    <t xml:space="preserve">GASOHOL, MID-RANGE ETHANOL BLENDS, &amp; MAJORITY BLENDED ETHANOL TAX </t>
  </si>
  <si>
    <t>MOTOR FUEL TAX - DIESEL (INCLUDING BIODIESEL AND BIODIESEL BLENDS) GALLONS BASE</t>
  </si>
  <si>
    <t>DIESEL (INCLUDING BIODIESEL AND BIODIESEL BLENDS) TAX RATE</t>
  </si>
  <si>
    <t>DIESEL (INCLUDING BIODIESEL AND BIODIESEL BLENDS) TAX</t>
  </si>
  <si>
    <t>MOTOR FUEL TAX - DIESELHOL &amp; OTHER FUELS AT DIESEL RATE GALLONS BASE</t>
  </si>
  <si>
    <t>DIESELHOL &amp; OTHER FUELS AT DIESEL RATE TAX RATE</t>
  </si>
  <si>
    <t>DIESELHOL &amp; OTHER FUELS AT DIESEL RATE TAX</t>
  </si>
  <si>
    <t>COMPRESSED NATURAL GAS &amp; OTHER FUELS AT GASOLINE RATE GALLONS BASE</t>
  </si>
  <si>
    <t>COMPRESSED NATURAL GAS &amp; OTHER FUELS AT GASOLINE RATE TAX RATE</t>
  </si>
  <si>
    <t>SPECIFIC FUELS EXEMPT - BIODIESEL BLEND (NO LESS THAN 1% BUT NO MORE THAN 10% BIODIESEL) BASE</t>
  </si>
  <si>
    <t>BIODIESEL BLEND (NO LESS THAN 1% BUT NO MORE THAN 10% BIODIESEL) RATE</t>
  </si>
  <si>
    <t>BIODIESEL BLEND (NO LESS THAN 1% BUT NO MORE THAN 10% BIODIESEL) AMOUNT</t>
  </si>
  <si>
    <t>SPECIFIC FUELS EXEMPT - BIODIESEL BLEND (MORE THAN 10%) BASE</t>
  </si>
  <si>
    <t>BIODIESEL BLEND (MORE THAN 10%) RATE</t>
  </si>
  <si>
    <t>BIODIESEL BLEND (MORE THAN 10%) AMOUNT</t>
  </si>
  <si>
    <t>GASOHOL RATE</t>
  </si>
  <si>
    <t>SPECIFIC FUELS EXEMPT - GASOHOL</t>
  </si>
  <si>
    <t>GASOHOL AMOUNT</t>
  </si>
  <si>
    <t>LINE 27B, ST-1 Back Schedule A, Section 2 - LINE 27A x RATE</t>
  </si>
  <si>
    <t>SPECIFIC FUELS EXEMPT - MID-RANGE ETHANOL BLENDS</t>
  </si>
  <si>
    <t>LINE 28A, ST-1 Back Schedule A, Section 2</t>
  </si>
  <si>
    <t>MID-RANGE ETHANOL BLENDS RATE</t>
  </si>
  <si>
    <t>MID-RANGE ETHANOL BLENDS AMOUNT</t>
  </si>
  <si>
    <t>LINE 28B, ST-1 Back Schedule A, Section 2 - LINE 28A x RATE</t>
  </si>
  <si>
    <t>LINE 26B, ST-1 Back Schedule A, Section 2  - LINE 26A x RATE</t>
  </si>
  <si>
    <t xml:space="preserve">LINE 29A, ST-1 Back Schedule A, Section 2                     </t>
  </si>
  <si>
    <t xml:space="preserve">LINE 30, ST-1 Back Schedule A, Section 2 - WRITE-IN LINE, LEFT-JUSTIFY, SPACE FILL TO RIGHT </t>
  </si>
  <si>
    <t xml:space="preserve">LINE 30, ST-1 Back Schedule A, Section 2 - AMOUNT                     </t>
  </si>
  <si>
    <t>LINE 31, ST-1 Back Schedule A, Section 2 - ADD LINES 18b - 30</t>
  </si>
  <si>
    <t>LINE 32, ST-1 Back Schedule A, Section 3 - ADD LINES 17 AND 31, ENTER ON STEP 2, LINE 2 ST1 FRONT</t>
  </si>
  <si>
    <t>LINE 10, ST-1 Back Schedule B - SUBTRACT LINE 9 FROM LINE 8, ENTER ON STEP 7, LINE 21 ST1 FRONT</t>
  </si>
  <si>
    <t>NET E911 SURCHARGE AND ITAC ASSESSMENT</t>
  </si>
  <si>
    <t>COMPRESSED NATURAL GAS &amp; OTHER FUELS AT GASOLINE RATE TAX</t>
  </si>
  <si>
    <t>LINE 29B, ST-1 Back Schedule A, Section 2 - LINE 29A x RATE</t>
  </si>
  <si>
    <t>FIELD NO. OF DATA ELEMENT IN ERROR</t>
  </si>
  <si>
    <t>MID-RANGE ETHANOL BLENDS SUBJECT TO PREPAID SALES TAX GALLONS</t>
  </si>
  <si>
    <t>MID-RANGE ETHANOL BLENDS PREPAID SALES TAX</t>
  </si>
  <si>
    <t>LINE 10a, PST-2</t>
  </si>
  <si>
    <t>LINE 10b, PST-2: LINE 8a x RATE</t>
  </si>
  <si>
    <t>LINE 11a, PST-2</t>
  </si>
  <si>
    <t>LINE 11b, PST-2: LINE 9a x RATE</t>
  </si>
  <si>
    <t>LINE 12, PST-2: SUM of LINES 8b, 9b, 10b, AND 11b</t>
  </si>
  <si>
    <t>OTHER MOTOR FUEL SUBJECT TO PREPAID SALES TAX GALLONS</t>
  </si>
  <si>
    <t>OTHER MOTOR FUEL PREPAID SALES TAX</t>
  </si>
  <si>
    <t>541</t>
  </si>
  <si>
    <t>542</t>
  </si>
  <si>
    <t>543</t>
  </si>
  <si>
    <t>544</t>
  </si>
  <si>
    <t>545</t>
  </si>
  <si>
    <t>546</t>
  </si>
  <si>
    <t>143</t>
  </si>
  <si>
    <t>144</t>
  </si>
  <si>
    <t>141</t>
  </si>
  <si>
    <t>142</t>
  </si>
  <si>
    <t>GASOHOL (E15 ONLY) SUBJECT TO PREPAID SALES TAX GALLONS</t>
  </si>
  <si>
    <t>GASOHOL (E15 ONLY) PREPAID SALES TAX</t>
  </si>
  <si>
    <t>DIESEL FUEL CONTAINING 1% - 10% BIO/RENEWABLE DIESEL SUBJECT TO PREPAID SALES TAX GALLONS</t>
  </si>
  <si>
    <t>DIESEL FUEL CONTAINING 1% - 10% BIO/RENEWABLE DIESEL PREPAID SALES TAX</t>
  </si>
  <si>
    <t xml:space="preserve">VALUE  "***ST1V5.0***" </t>
  </si>
  <si>
    <t>VALUE  "***ST1V5.0***"</t>
  </si>
  <si>
    <t>LINE 2, FORM ST-1: MUST EQUAL SCHEDULE A, LINE 32</t>
  </si>
  <si>
    <t>VALUE "***ST1V5.0***"</t>
  </si>
  <si>
    <t>STS-81-RL, ST-1 Direct File Record Layouts - R0124 - Printed by the authority of the state of Illinois - Electronic only, One copy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</si>
</sst>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theme="1"/>
      <name val="Calibri"/>
      <family val="2"/>
      <scheme val="minor"/>
    </font>
    <font>
      <sz val="12"/>
      <name val="Courier New"/>
      <family val="3"/>
    </font>
    <font>
      <b/>
      <sz val="12"/>
      <color theme="1"/>
      <name val="Arial"/>
      <family val="2"/>
    </font>
    <font>
      <b/>
      <sz val="12"/>
      <name val="Courier New"/>
      <family val="3"/>
    </font>
    <font>
      <b/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87">
    <xf numFmtId="0" fontId="0" fillId="0" borderId="0" xfId="0"/>
    <xf numFmtId="0" fontId="4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/>
    <xf numFmtId="0" fontId="4" fillId="0" borderId="0" xfId="0" applyFont="1" applyFill="1" applyBorder="1" applyAlignment="1">
      <alignment horizontal="left" wrapText="1"/>
    </xf>
    <xf numFmtId="0" fontId="6" fillId="0" borderId="0" xfId="0" applyFont="1" applyFill="1" applyBorder="1"/>
    <xf numFmtId="1" fontId="4" fillId="0" borderId="0" xfId="0" applyNumberFormat="1" applyFont="1" applyFill="1" applyBorder="1" applyAlignment="1">
      <alignment horizontal="center" wrapText="1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/>
    <xf numFmtId="0" fontId="1" fillId="0" borderId="1" xfId="0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49" fontId="1" fillId="0" borderId="1" xfId="0" applyNumberFormat="1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Protection="1">
      <protection locked="0"/>
    </xf>
    <xf numFmtId="0" fontId="12" fillId="0" borderId="0" xfId="0" applyFont="1" applyFill="1" applyBorder="1"/>
    <xf numFmtId="49" fontId="10" fillId="0" borderId="1" xfId="0" applyNumberFormat="1" applyFont="1" applyFill="1" applyBorder="1" applyAlignment="1">
      <alignment horizontal="left"/>
    </xf>
    <xf numFmtId="0" fontId="10" fillId="0" borderId="1" xfId="0" applyFont="1" applyFill="1" applyBorder="1" applyAlignment="1">
      <alignment horizontal="center" wrapText="1"/>
    </xf>
    <xf numFmtId="1" fontId="10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left" wrapText="1"/>
    </xf>
    <xf numFmtId="49" fontId="10" fillId="0" borderId="1" xfId="0" applyNumberFormat="1" applyFont="1" applyFill="1" applyBorder="1" applyAlignment="1">
      <alignment wrapText="1"/>
    </xf>
    <xf numFmtId="0" fontId="10" fillId="0" borderId="1" xfId="1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left"/>
    </xf>
    <xf numFmtId="1" fontId="1" fillId="0" borderId="1" xfId="0" applyNumberFormat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/>
    </xf>
    <xf numFmtId="0" fontId="4" fillId="0" borderId="0" xfId="0" applyFont="1" applyFill="1"/>
    <xf numFmtId="49" fontId="1" fillId="0" borderId="1" xfId="1" applyNumberFormat="1" applyFont="1" applyFill="1" applyBorder="1" applyAlignment="1"/>
    <xf numFmtId="0" fontId="1" fillId="0" borderId="1" xfId="1" applyFont="1" applyFill="1" applyBorder="1" applyAlignment="1">
      <alignment wrapText="1"/>
    </xf>
    <xf numFmtId="0" fontId="1" fillId="0" borderId="1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left" wrapText="1"/>
    </xf>
    <xf numFmtId="1" fontId="1" fillId="0" borderId="1" xfId="1" applyNumberFormat="1" applyFont="1" applyFill="1" applyBorder="1" applyAlignment="1">
      <alignment horizontal="center"/>
    </xf>
    <xf numFmtId="49" fontId="1" fillId="0" borderId="1" xfId="1" applyNumberFormat="1" applyFont="1" applyFill="1" applyBorder="1" applyAlignment="1">
      <alignment horizontal="left"/>
    </xf>
    <xf numFmtId="0" fontId="1" fillId="0" borderId="1" xfId="1" applyFont="1" applyFill="1" applyBorder="1" applyAlignment="1">
      <alignment horizontal="center" wrapText="1"/>
    </xf>
    <xf numFmtId="0" fontId="1" fillId="0" borderId="1" xfId="1" applyNumberFormat="1" applyFont="1" applyFill="1" applyBorder="1" applyAlignment="1">
      <alignment horizontal="center"/>
    </xf>
    <xf numFmtId="0" fontId="1" fillId="0" borderId="1" xfId="1" applyFont="1" applyFill="1" applyBorder="1" applyAlignment="1"/>
    <xf numFmtId="0" fontId="1" fillId="0" borderId="1" xfId="1" applyFont="1" applyFill="1" applyBorder="1"/>
    <xf numFmtId="0" fontId="3" fillId="0" borderId="0" xfId="0" applyFont="1" applyFill="1" applyAlignment="1" applyProtection="1">
      <protection locked="0"/>
    </xf>
    <xf numFmtId="0" fontId="10" fillId="0" borderId="1" xfId="1" applyFont="1" applyFill="1" applyBorder="1" applyAlignment="1"/>
    <xf numFmtId="0" fontId="10" fillId="0" borderId="1" xfId="1" applyFont="1" applyFill="1" applyBorder="1"/>
    <xf numFmtId="0" fontId="10" fillId="0" borderId="1" xfId="1" applyFont="1" applyFill="1" applyBorder="1" applyAlignment="1">
      <alignment horizontal="center"/>
    </xf>
    <xf numFmtId="0" fontId="4" fillId="0" borderId="0" xfId="1" applyFont="1" applyFill="1"/>
    <xf numFmtId="49" fontId="1" fillId="0" borderId="1" xfId="1" applyNumberFormat="1" applyFont="1" applyFill="1" applyBorder="1"/>
    <xf numFmtId="1" fontId="1" fillId="0" borderId="1" xfId="1" quotePrefix="1" applyNumberFormat="1" applyFont="1" applyFill="1" applyBorder="1" applyAlignment="1">
      <alignment horizontal="center"/>
    </xf>
    <xf numFmtId="0" fontId="4" fillId="0" borderId="0" xfId="1" applyFont="1" applyFill="1" applyBorder="1"/>
    <xf numFmtId="0" fontId="4" fillId="0" borderId="0" xfId="1" applyFont="1" applyFill="1" applyAlignment="1">
      <alignment wrapText="1"/>
    </xf>
    <xf numFmtId="0" fontId="5" fillId="0" borderId="0" xfId="1" applyFont="1" applyFill="1" applyAlignment="1">
      <alignment wrapText="1"/>
    </xf>
    <xf numFmtId="0" fontId="4" fillId="0" borderId="10" xfId="1" applyFont="1" applyFill="1" applyBorder="1" applyAlignment="1">
      <alignment wrapText="1"/>
    </xf>
    <xf numFmtId="0" fontId="2" fillId="0" borderId="0" xfId="1" applyFont="1" applyFill="1" applyAlignment="1">
      <alignment wrapText="1"/>
    </xf>
    <xf numFmtId="49" fontId="4" fillId="0" borderId="0" xfId="1" applyNumberFormat="1" applyFont="1" applyFill="1" applyAlignment="1">
      <alignment horizontal="left"/>
    </xf>
    <xf numFmtId="0" fontId="4" fillId="0" borderId="0" xfId="1" applyFont="1" applyFill="1" applyAlignment="1">
      <alignment horizontal="center"/>
    </xf>
    <xf numFmtId="1" fontId="4" fillId="0" borderId="0" xfId="1" applyNumberFormat="1" applyFont="1" applyFill="1" applyAlignment="1">
      <alignment horizontal="center" wrapText="1"/>
    </xf>
    <xf numFmtId="49" fontId="4" fillId="0" borderId="0" xfId="1" applyNumberFormat="1" applyFont="1" applyFill="1" applyAlignment="1">
      <alignment horizontal="left" wrapText="1"/>
    </xf>
    <xf numFmtId="1" fontId="4" fillId="0" borderId="0" xfId="1" applyNumberFormat="1" applyFont="1" applyFill="1" applyAlignment="1">
      <alignment wrapText="1"/>
    </xf>
    <xf numFmtId="0" fontId="4" fillId="0" borderId="0" xfId="1" applyFont="1" applyFill="1" applyAlignment="1">
      <alignment horizontal="center" wrapText="1"/>
    </xf>
    <xf numFmtId="49" fontId="4" fillId="0" borderId="0" xfId="1" applyNumberFormat="1" applyFont="1" applyFill="1" applyAlignment="1">
      <alignment horizontal="right" wrapText="1"/>
    </xf>
    <xf numFmtId="49" fontId="10" fillId="0" borderId="1" xfId="0" applyNumberFormat="1" applyFont="1" applyFill="1" applyBorder="1"/>
    <xf numFmtId="0" fontId="10" fillId="0" borderId="1" xfId="0" applyNumberFormat="1" applyFont="1" applyFill="1" applyBorder="1" applyAlignment="1">
      <alignment horizontal="center" wrapText="1"/>
    </xf>
    <xf numFmtId="1" fontId="1" fillId="0" borderId="1" xfId="0" quotePrefix="1" applyNumberFormat="1" applyFont="1" applyFill="1" applyBorder="1" applyAlignment="1">
      <alignment horizontal="center"/>
    </xf>
    <xf numFmtId="49" fontId="1" fillId="0" borderId="1" xfId="1" applyNumberFormat="1" applyFont="1" applyFill="1" applyBorder="1" applyAlignment="1">
      <alignment wrapText="1"/>
    </xf>
    <xf numFmtId="49" fontId="4" fillId="0" borderId="0" xfId="1" applyNumberFormat="1" applyFont="1" applyFill="1" applyBorder="1"/>
    <xf numFmtId="0" fontId="4" fillId="0" borderId="0" xfId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left"/>
    </xf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49" fontId="4" fillId="0" borderId="0" xfId="1" applyNumberFormat="1" applyFont="1" applyFill="1"/>
    <xf numFmtId="0" fontId="6" fillId="0" borderId="0" xfId="0" applyFont="1" applyFill="1" applyBorder="1" applyAlignment="1"/>
    <xf numFmtId="49" fontId="1" fillId="0" borderId="7" xfId="1" applyNumberFormat="1" applyFont="1" applyFill="1" applyBorder="1" applyAlignment="1">
      <alignment horizontal="left"/>
    </xf>
    <xf numFmtId="0" fontId="1" fillId="0" borderId="7" xfId="1" applyFont="1" applyFill="1" applyBorder="1"/>
    <xf numFmtId="0" fontId="1" fillId="0" borderId="7" xfId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wrapText="1"/>
    </xf>
    <xf numFmtId="49" fontId="7" fillId="0" borderId="0" xfId="1" applyNumberFormat="1" applyFont="1" applyFill="1" applyBorder="1"/>
    <xf numFmtId="18" fontId="7" fillId="0" borderId="0" xfId="1" applyNumberFormat="1" applyFont="1" applyFill="1" applyBorder="1"/>
    <xf numFmtId="0" fontId="4" fillId="0" borderId="0" xfId="1" applyNumberFormat="1" applyFont="1" applyFill="1" applyBorder="1" applyAlignment="1">
      <alignment horizontal="right"/>
    </xf>
    <xf numFmtId="0" fontId="4" fillId="0" borderId="0" xfId="1" applyFont="1" applyFill="1" applyBorder="1" applyAlignment="1">
      <alignment wrapText="1"/>
    </xf>
    <xf numFmtId="0" fontId="6" fillId="0" borderId="0" xfId="0" applyFont="1" applyFill="1" applyAlignment="1"/>
    <xf numFmtId="49" fontId="1" fillId="0" borderId="7" xfId="0" applyNumberFormat="1" applyFont="1" applyFill="1" applyBorder="1" applyAlignment="1">
      <alignment horizontal="left"/>
    </xf>
    <xf numFmtId="0" fontId="1" fillId="0" borderId="7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4" fillId="0" borderId="0" xfId="1" applyFont="1" applyFill="1" applyAlignment="1"/>
    <xf numFmtId="0" fontId="1" fillId="0" borderId="1" xfId="1" quotePrefix="1" applyNumberFormat="1" applyFont="1" applyFill="1" applyBorder="1" applyAlignment="1">
      <alignment horizontal="center"/>
    </xf>
    <xf numFmtId="49" fontId="1" fillId="0" borderId="7" xfId="1" applyNumberFormat="1" applyFont="1" applyFill="1" applyBorder="1" applyAlignment="1"/>
    <xf numFmtId="0" fontId="1" fillId="0" borderId="7" xfId="1" applyFont="1" applyFill="1" applyBorder="1" applyAlignment="1"/>
    <xf numFmtId="0" fontId="1" fillId="0" borderId="7" xfId="1" applyNumberFormat="1" applyFont="1" applyFill="1" applyBorder="1" applyAlignment="1">
      <alignment horizontal="center"/>
    </xf>
    <xf numFmtId="1" fontId="1" fillId="0" borderId="7" xfId="1" applyNumberFormat="1" applyFont="1" applyFill="1" applyBorder="1" applyAlignment="1">
      <alignment horizontal="center"/>
    </xf>
    <xf numFmtId="0" fontId="7" fillId="0" borderId="0" xfId="1" applyFont="1" applyFill="1" applyAlignment="1"/>
    <xf numFmtId="0" fontId="9" fillId="0" borderId="0" xfId="1" applyFont="1" applyFill="1" applyAlignment="1"/>
    <xf numFmtId="1" fontId="9" fillId="0" borderId="0" xfId="1" applyNumberFormat="1" applyFont="1" applyFill="1" applyAlignment="1"/>
    <xf numFmtId="1" fontId="7" fillId="0" borderId="0" xfId="1" applyNumberFormat="1" applyFont="1" applyFill="1" applyAlignment="1"/>
    <xf numFmtId="0" fontId="1" fillId="0" borderId="1" xfId="0" applyNumberFormat="1" applyFont="1" applyFill="1" applyBorder="1" applyAlignment="1">
      <alignment horizontal="center"/>
    </xf>
    <xf numFmtId="0" fontId="6" fillId="0" borderId="0" xfId="0" applyFont="1" applyFill="1"/>
    <xf numFmtId="49" fontId="1" fillId="0" borderId="7" xfId="0" applyNumberFormat="1" applyFont="1" applyFill="1" applyBorder="1"/>
    <xf numFmtId="0" fontId="1" fillId="0" borderId="7" xfId="0" applyFont="1" applyFill="1" applyBorder="1"/>
    <xf numFmtId="0" fontId="1" fillId="0" borderId="7" xfId="0" applyFont="1" applyFill="1" applyBorder="1" applyAlignment="1">
      <alignment horizontal="center"/>
    </xf>
    <xf numFmtId="1" fontId="1" fillId="0" borderId="7" xfId="0" applyNumberFormat="1" applyFont="1" applyFill="1" applyBorder="1" applyAlignment="1">
      <alignment horizontal="center"/>
    </xf>
    <xf numFmtId="0" fontId="4" fillId="0" borderId="0" xfId="0" applyFont="1" applyFill="1" applyAlignment="1"/>
    <xf numFmtId="0" fontId="7" fillId="0" borderId="0" xfId="0" applyFont="1" applyFill="1"/>
    <xf numFmtId="49" fontId="7" fillId="0" borderId="0" xfId="0" applyNumberFormat="1" applyFont="1" applyFill="1"/>
    <xf numFmtId="1" fontId="7" fillId="0" borderId="0" xfId="0" applyNumberFormat="1" applyFont="1" applyFill="1"/>
    <xf numFmtId="1" fontId="1" fillId="0" borderId="7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 applyProtection="1">
      <alignment wrapText="1"/>
      <protection locked="0"/>
    </xf>
    <xf numFmtId="0" fontId="11" fillId="0" borderId="1" xfId="0" applyFont="1" applyFill="1" applyBorder="1"/>
    <xf numFmtId="0" fontId="11" fillId="0" borderId="1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wrapText="1"/>
      <protection locked="0"/>
    </xf>
    <xf numFmtId="49" fontId="1" fillId="0" borderId="7" xfId="1" applyNumberFormat="1" applyFont="1" applyFill="1" applyBorder="1"/>
    <xf numFmtId="0" fontId="1" fillId="0" borderId="1" xfId="0" applyFont="1" applyFill="1" applyBorder="1" applyAlignment="1">
      <alignment horizontal="left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/>
    <xf numFmtId="0" fontId="7" fillId="0" borderId="0" xfId="0" applyFont="1" applyFill="1" applyBorder="1" applyAlignment="1"/>
    <xf numFmtId="0" fontId="2" fillId="0" borderId="0" xfId="0" applyFont="1" applyFill="1"/>
    <xf numFmtId="49" fontId="1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/>
    <xf numFmtId="1" fontId="7" fillId="0" borderId="0" xfId="0" applyNumberFormat="1" applyFont="1" applyFill="1" applyBorder="1"/>
    <xf numFmtId="0" fontId="10" fillId="0" borderId="1" xfId="1" applyFont="1" applyFill="1" applyBorder="1" applyAlignment="1">
      <alignment wrapText="1"/>
    </xf>
    <xf numFmtId="0" fontId="6" fillId="0" borderId="0" xfId="0" applyFont="1" applyFill="1" applyAlignment="1"/>
    <xf numFmtId="0" fontId="10" fillId="0" borderId="1" xfId="1" applyNumberFormat="1" applyFont="1" applyFill="1" applyBorder="1" applyAlignment="1">
      <alignment horizontal="center"/>
    </xf>
    <xf numFmtId="0" fontId="4" fillId="0" borderId="0" xfId="1" applyNumberFormat="1" applyFont="1" applyFill="1" applyBorder="1"/>
    <xf numFmtId="49" fontId="1" fillId="2" borderId="1" xfId="1" applyNumberFormat="1" applyFont="1" applyFill="1" applyBorder="1" applyAlignment="1">
      <alignment wrapText="1"/>
    </xf>
    <xf numFmtId="0" fontId="1" fillId="2" borderId="1" xfId="1" applyFont="1" applyFill="1" applyBorder="1"/>
    <xf numFmtId="0" fontId="6" fillId="0" borderId="0" xfId="0" applyFont="1"/>
    <xf numFmtId="0" fontId="4" fillId="0" borderId="0" xfId="1" applyFont="1"/>
    <xf numFmtId="0" fontId="4" fillId="0" borderId="0" xfId="0" applyFont="1"/>
    <xf numFmtId="0" fontId="7" fillId="0" borderId="0" xfId="0" applyFont="1"/>
    <xf numFmtId="49" fontId="7" fillId="0" borderId="0" xfId="0" applyNumberFormat="1" applyFont="1"/>
    <xf numFmtId="1" fontId="7" fillId="0" borderId="0" xfId="0" applyNumberFormat="1" applyFont="1"/>
    <xf numFmtId="49" fontId="1" fillId="0" borderId="6" xfId="1" applyNumberFormat="1" applyFont="1" applyFill="1" applyBorder="1"/>
    <xf numFmtId="0" fontId="1" fillId="0" borderId="6" xfId="1" applyNumberFormat="1" applyFont="1" applyFill="1" applyBorder="1" applyAlignment="1">
      <alignment horizontal="center"/>
    </xf>
    <xf numFmtId="1" fontId="1" fillId="0" borderId="6" xfId="1" applyNumberFormat="1" applyFont="1" applyFill="1" applyBorder="1" applyAlignment="1">
      <alignment horizontal="center"/>
    </xf>
    <xf numFmtId="49" fontId="1" fillId="0" borderId="0" xfId="1" applyNumberFormat="1" applyFont="1" applyFill="1" applyBorder="1"/>
    <xf numFmtId="0" fontId="4" fillId="0" borderId="0" xfId="1" applyFont="1" applyFill="1" applyAlignment="1"/>
    <xf numFmtId="0" fontId="1" fillId="0" borderId="1" xfId="1" applyFill="1" applyBorder="1"/>
    <xf numFmtId="49" fontId="1" fillId="0" borderId="1" xfId="1" applyNumberFormat="1" applyFill="1" applyBorder="1" applyAlignment="1">
      <alignment horizontal="left"/>
    </xf>
    <xf numFmtId="0" fontId="1" fillId="0" borderId="1" xfId="1" applyFill="1" applyBorder="1" applyAlignment="1">
      <alignment horizontal="center"/>
    </xf>
    <xf numFmtId="49" fontId="1" fillId="0" borderId="1" xfId="1" applyNumberFormat="1" applyFill="1" applyBorder="1"/>
    <xf numFmtId="0" fontId="1" fillId="0" borderId="1" xfId="1" applyFill="1" applyBorder="1" applyAlignment="1">
      <alignment wrapText="1"/>
    </xf>
    <xf numFmtId="1" fontId="1" fillId="0" borderId="1" xfId="1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0" fontId="1" fillId="2" borderId="1" xfId="1" applyFont="1" applyFill="1" applyBorder="1" applyAlignment="1">
      <alignment wrapText="1"/>
    </xf>
    <xf numFmtId="1" fontId="1" fillId="2" borderId="1" xfId="1" applyNumberFormat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0" fontId="1" fillId="2" borderId="1" xfId="1" applyFont="1" applyFill="1" applyBorder="1" applyAlignment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49" fontId="1" fillId="2" borderId="1" xfId="1" applyNumberFormat="1" applyFont="1" applyFill="1" applyBorder="1" applyAlignment="1">
      <alignment horizontal="left"/>
    </xf>
    <xf numFmtId="49" fontId="1" fillId="2" borderId="1" xfId="0" applyNumberFormat="1" applyFont="1" applyFill="1" applyBorder="1"/>
    <xf numFmtId="49" fontId="2" fillId="0" borderId="2" xfId="1" applyNumberFormat="1" applyFont="1" applyFill="1" applyBorder="1" applyAlignment="1"/>
    <xf numFmtId="0" fontId="0" fillId="0" borderId="2" xfId="0" applyFill="1" applyBorder="1" applyAlignment="1"/>
    <xf numFmtId="49" fontId="14" fillId="0" borderId="0" xfId="0" applyNumberFormat="1" applyFont="1" applyAlignment="1">
      <alignment horizontal="center" wrapText="1"/>
    </xf>
    <xf numFmtId="0" fontId="2" fillId="0" borderId="0" xfId="1" applyFont="1" applyFill="1" applyBorder="1" applyAlignment="1"/>
    <xf numFmtId="0" fontId="6" fillId="0" borderId="0" xfId="0" applyFont="1" applyFill="1" applyBorder="1" applyAlignment="1"/>
    <xf numFmtId="0" fontId="8" fillId="0" borderId="0" xfId="0" applyFont="1" applyFill="1" applyBorder="1" applyAlignment="1"/>
    <xf numFmtId="0" fontId="6" fillId="0" borderId="0" xfId="0" applyFont="1" applyFill="1" applyAlignment="1"/>
    <xf numFmtId="49" fontId="2" fillId="0" borderId="3" xfId="1" applyNumberFormat="1" applyFont="1" applyFill="1" applyBorder="1" applyAlignment="1">
      <alignment horizontal="left"/>
    </xf>
    <xf numFmtId="0" fontId="0" fillId="0" borderId="4" xfId="0" applyFill="1" applyBorder="1" applyAlignment="1"/>
    <xf numFmtId="0" fontId="0" fillId="0" borderId="5" xfId="0" applyFill="1" applyBorder="1" applyAlignment="1"/>
    <xf numFmtId="0" fontId="2" fillId="0" borderId="0" xfId="1" applyFont="1" applyFill="1" applyAlignment="1" applyProtection="1">
      <protection locked="0"/>
    </xf>
    <xf numFmtId="0" fontId="0" fillId="0" borderId="0" xfId="0" applyFill="1" applyAlignment="1"/>
    <xf numFmtId="49" fontId="2" fillId="0" borderId="8" xfId="1" applyNumberFormat="1" applyFont="1" applyFill="1" applyBorder="1" applyAlignment="1">
      <alignment horizontal="left"/>
    </xf>
    <xf numFmtId="0" fontId="0" fillId="0" borderId="9" xfId="0" applyFill="1" applyBorder="1" applyAlignment="1"/>
    <xf numFmtId="49" fontId="2" fillId="0" borderId="6" xfId="1" applyNumberFormat="1" applyFont="1" applyFill="1" applyBorder="1" applyAlignment="1"/>
    <xf numFmtId="0" fontId="0" fillId="0" borderId="6" xfId="0" applyFill="1" applyBorder="1" applyAlignment="1"/>
    <xf numFmtId="0" fontId="2" fillId="0" borderId="0" xfId="1" applyFont="1" applyFill="1" applyAlignment="1"/>
    <xf numFmtId="0" fontId="4" fillId="0" borderId="0" xfId="1" applyFont="1" applyFill="1" applyAlignment="1"/>
    <xf numFmtId="0" fontId="2" fillId="0" borderId="2" xfId="1" applyFont="1" applyFill="1" applyBorder="1" applyAlignment="1">
      <alignment horizontal="left"/>
    </xf>
    <xf numFmtId="0" fontId="2" fillId="0" borderId="0" xfId="0" applyFont="1" applyFill="1" applyAlignment="1"/>
    <xf numFmtId="0" fontId="6" fillId="0" borderId="0" xfId="0" applyFont="1" applyFill="1" applyBorder="1"/>
    <xf numFmtId="1" fontId="6" fillId="0" borderId="0" xfId="0" applyNumberFormat="1" applyFont="1" applyFill="1" applyBorder="1"/>
    <xf numFmtId="0" fontId="8" fillId="0" borderId="2" xfId="0" applyFont="1" applyFill="1" applyBorder="1" applyAlignment="1"/>
    <xf numFmtId="0" fontId="2" fillId="0" borderId="2" xfId="0" applyFont="1" applyFill="1" applyBorder="1" applyAlignment="1"/>
    <xf numFmtId="0" fontId="2" fillId="0" borderId="3" xfId="0" applyFont="1" applyFill="1" applyBorder="1" applyAlignment="1"/>
    <xf numFmtId="0" fontId="6" fillId="0" borderId="4" xfId="0" applyFont="1" applyFill="1" applyBorder="1" applyAlignment="1"/>
    <xf numFmtId="0" fontId="6" fillId="0" borderId="5" xfId="0" applyFont="1" applyFill="1" applyBorder="1" applyAlignment="1"/>
    <xf numFmtId="49" fontId="2" fillId="0" borderId="1" xfId="0" applyNumberFormat="1" applyFont="1" applyFill="1" applyBorder="1" applyAlignment="1"/>
    <xf numFmtId="0" fontId="2" fillId="0" borderId="1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FFFF99"/>
      <color rgb="FF99CCFF"/>
      <color rgb="FF6699FF"/>
      <color rgb="FF11E4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"/>
  <sheetViews>
    <sheetView tabSelected="1" zoomScaleNormal="100" workbookViewId="0">
      <selection activeCell="F11" sqref="F11"/>
    </sheetView>
  </sheetViews>
  <sheetFormatPr defaultColWidth="13" defaultRowHeight="15" x14ac:dyDescent="0.2"/>
  <cols>
    <col min="1" max="1" width="8.7109375" style="44" customWidth="1"/>
    <col min="2" max="2" width="32.28515625" style="70" customWidth="1"/>
    <col min="3" max="6" width="9.28515625" style="44" customWidth="1"/>
    <col min="7" max="7" width="55.42578125" style="44" customWidth="1"/>
    <col min="8" max="16384" width="13" style="44"/>
  </cols>
  <sheetData>
    <row r="1" spans="1:7" s="47" customFormat="1" ht="26.25" customHeight="1" x14ac:dyDescent="0.25">
      <c r="A1" s="158" t="s">
        <v>100</v>
      </c>
      <c r="B1" s="159"/>
      <c r="C1" s="159"/>
      <c r="D1" s="159"/>
      <c r="E1" s="159"/>
      <c r="F1" s="159"/>
      <c r="G1" s="159"/>
    </row>
    <row r="2" spans="1:7" s="4" customFormat="1" ht="26.25" customHeight="1" x14ac:dyDescent="0.25">
      <c r="A2" s="24" t="s">
        <v>0</v>
      </c>
      <c r="B2" s="59" t="s">
        <v>1</v>
      </c>
      <c r="C2" s="21" t="s">
        <v>2</v>
      </c>
      <c r="D2" s="22" t="s">
        <v>438</v>
      </c>
      <c r="E2" s="22" t="s">
        <v>439</v>
      </c>
      <c r="F2" s="60" t="s">
        <v>3</v>
      </c>
      <c r="G2" s="60" t="s">
        <v>4</v>
      </c>
    </row>
    <row r="3" spans="1:7" s="47" customFormat="1" ht="19.5" customHeight="1" x14ac:dyDescent="0.2">
      <c r="A3" s="35" t="s">
        <v>5</v>
      </c>
      <c r="B3" s="39" t="s">
        <v>6</v>
      </c>
      <c r="C3" s="34">
        <v>13</v>
      </c>
      <c r="D3" s="61">
        <v>1</v>
      </c>
      <c r="E3" s="11">
        <f>+C3</f>
        <v>13</v>
      </c>
      <c r="F3" s="11" t="s">
        <v>10</v>
      </c>
      <c r="G3" s="128" t="s">
        <v>630</v>
      </c>
    </row>
    <row r="4" spans="1:7" s="47" customFormat="1" ht="19.5" customHeight="1" x14ac:dyDescent="0.2">
      <c r="A4" s="35" t="s">
        <v>8</v>
      </c>
      <c r="B4" s="39" t="s">
        <v>9</v>
      </c>
      <c r="C4" s="34">
        <v>3</v>
      </c>
      <c r="D4" s="11">
        <f>+C3+D3</f>
        <v>14</v>
      </c>
      <c r="E4" s="11">
        <f>+C4+E3</f>
        <v>16</v>
      </c>
      <c r="F4" s="11" t="s">
        <v>10</v>
      </c>
      <c r="G4" s="15" t="s">
        <v>312</v>
      </c>
    </row>
    <row r="5" spans="1:7" s="47" customFormat="1" ht="31.5" customHeight="1" x14ac:dyDescent="0.2">
      <c r="A5" s="35" t="s">
        <v>12</v>
      </c>
      <c r="B5" s="39" t="s">
        <v>267</v>
      </c>
      <c r="C5" s="34">
        <v>15</v>
      </c>
      <c r="D5" s="11">
        <f>+C4+D4</f>
        <v>17</v>
      </c>
      <c r="E5" s="11">
        <f>+C5+E4</f>
        <v>31</v>
      </c>
      <c r="F5" s="11" t="s">
        <v>10</v>
      </c>
      <c r="G5" s="17" t="s">
        <v>313</v>
      </c>
    </row>
    <row r="6" spans="1:7" s="47" customFormat="1" ht="19.5" customHeight="1" x14ac:dyDescent="0.2">
      <c r="A6" s="35" t="s">
        <v>14</v>
      </c>
      <c r="B6" s="39" t="s">
        <v>269</v>
      </c>
      <c r="C6" s="34">
        <v>1</v>
      </c>
      <c r="D6" s="11">
        <f>+C5+D5</f>
        <v>32</v>
      </c>
      <c r="E6" s="11">
        <f>+C6+E5</f>
        <v>32</v>
      </c>
      <c r="F6" s="11" t="s">
        <v>10</v>
      </c>
      <c r="G6" s="15" t="s">
        <v>314</v>
      </c>
    </row>
    <row r="7" spans="1:7" s="47" customFormat="1" ht="19.5" customHeight="1" x14ac:dyDescent="0.2">
      <c r="A7" s="35" t="s">
        <v>17</v>
      </c>
      <c r="B7" s="39" t="s">
        <v>22</v>
      </c>
      <c r="C7" s="34">
        <v>21</v>
      </c>
      <c r="D7" s="11">
        <f>+C6+D6</f>
        <v>33</v>
      </c>
      <c r="E7" s="11">
        <f>+C7+E6</f>
        <v>53</v>
      </c>
      <c r="F7" s="11" t="s">
        <v>10</v>
      </c>
      <c r="G7" s="15" t="s">
        <v>314</v>
      </c>
    </row>
    <row r="8" spans="1:7" x14ac:dyDescent="0.2">
      <c r="A8" s="47"/>
      <c r="B8" s="63"/>
      <c r="C8" s="64"/>
      <c r="D8" s="1"/>
      <c r="E8" s="1"/>
      <c r="F8" s="1"/>
      <c r="G8" s="47"/>
    </row>
    <row r="9" spans="1:7" x14ac:dyDescent="0.2">
      <c r="A9" s="47"/>
      <c r="B9" s="63"/>
      <c r="C9" s="47"/>
      <c r="D9" s="9"/>
      <c r="E9" s="9"/>
      <c r="F9" s="9"/>
      <c r="G9" s="47"/>
    </row>
    <row r="10" spans="1:7" ht="15" customHeight="1" x14ac:dyDescent="0.2">
      <c r="A10" s="160" t="s">
        <v>634</v>
      </c>
      <c r="B10" s="160"/>
      <c r="C10" s="160"/>
      <c r="D10" s="160"/>
      <c r="E10" s="160"/>
      <c r="F10" s="160"/>
      <c r="G10" s="160"/>
    </row>
    <row r="11" spans="1:7" x14ac:dyDescent="0.2">
      <c r="A11" s="66"/>
      <c r="B11" s="29"/>
      <c r="C11" s="67"/>
      <c r="D11" s="67"/>
      <c r="E11" s="68"/>
      <c r="F11" s="68"/>
      <c r="G11" s="29"/>
    </row>
    <row r="12" spans="1:7" x14ac:dyDescent="0.2">
      <c r="A12" s="66"/>
      <c r="B12" s="29"/>
      <c r="C12" s="67"/>
      <c r="D12" s="67"/>
      <c r="E12" s="68"/>
      <c r="F12" s="68"/>
      <c r="G12" s="69"/>
    </row>
    <row r="13" spans="1:7" x14ac:dyDescent="0.2">
      <c r="A13" s="66"/>
      <c r="B13" s="29"/>
      <c r="C13" s="67"/>
      <c r="D13" s="67"/>
      <c r="E13" s="68"/>
      <c r="F13" s="68"/>
      <c r="G13" s="29"/>
    </row>
  </sheetData>
  <mergeCells count="2">
    <mergeCell ref="A1:G1"/>
    <mergeCell ref="A10:G10"/>
  </mergeCells>
  <printOptions gridLines="1"/>
  <pageMargins left="0.75" right="0.75" top="1" bottom="1" header="0.5" footer="0.5"/>
  <pageSetup scale="85" orientation="landscape" r:id="rId1"/>
  <headerFooter alignWithMargins="0">
    <oddHeader>&amp;CST-1 Direct Filing Record Layouts</oddHeader>
    <oddFooter>&amp;L&amp;"-,Italic"Illinois Electronic Filing ST-1 Record Layouts and File Specifications
Printed by the authority of the state of Illinois
STS-81-RL (R-01/24)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0"/>
  <sheetViews>
    <sheetView zoomScaleNormal="100" workbookViewId="0">
      <selection sqref="A1:G1"/>
    </sheetView>
  </sheetViews>
  <sheetFormatPr defaultColWidth="11.85546875" defaultRowHeight="15.75" x14ac:dyDescent="0.25"/>
  <cols>
    <col min="1" max="1" width="8.7109375" style="4" customWidth="1"/>
    <col min="2" max="2" width="32.28515625" style="4" customWidth="1"/>
    <col min="3" max="5" width="9.28515625" style="4" customWidth="1"/>
    <col min="6" max="6" width="9.42578125" style="4" customWidth="1"/>
    <col min="7" max="7" width="55.42578125" style="4" customWidth="1"/>
    <col min="8" max="16384" width="11.85546875" style="4"/>
  </cols>
  <sheetData>
    <row r="1" spans="1:7" ht="26.25" customHeight="1" x14ac:dyDescent="0.25">
      <c r="A1" s="180" t="s">
        <v>139</v>
      </c>
      <c r="B1" s="159"/>
      <c r="C1" s="159"/>
      <c r="D1" s="159"/>
      <c r="E1" s="159"/>
      <c r="F1" s="159"/>
      <c r="G1" s="159"/>
    </row>
    <row r="2" spans="1:7" s="44" customFormat="1" ht="26.25" customHeight="1" x14ac:dyDescent="0.2">
      <c r="A2" s="24" t="s">
        <v>0</v>
      </c>
      <c r="B2" s="41" t="s">
        <v>1</v>
      </c>
      <c r="C2" s="43" t="s">
        <v>2</v>
      </c>
      <c r="D2" s="22" t="s">
        <v>438</v>
      </c>
      <c r="E2" s="22" t="s">
        <v>439</v>
      </c>
      <c r="F2" s="43" t="s">
        <v>3</v>
      </c>
      <c r="G2" s="42" t="s">
        <v>4</v>
      </c>
    </row>
    <row r="3" spans="1:7" ht="19.5" customHeight="1" x14ac:dyDescent="0.25">
      <c r="A3" s="45" t="s">
        <v>5</v>
      </c>
      <c r="B3" s="39" t="s">
        <v>6</v>
      </c>
      <c r="C3" s="46">
        <v>13</v>
      </c>
      <c r="D3" s="61">
        <v>1</v>
      </c>
      <c r="E3" s="11">
        <f>+C3</f>
        <v>13</v>
      </c>
      <c r="F3" s="11" t="s">
        <v>10</v>
      </c>
      <c r="G3" s="129" t="s">
        <v>633</v>
      </c>
    </row>
    <row r="4" spans="1:7" ht="19.5" customHeight="1" x14ac:dyDescent="0.25">
      <c r="A4" s="45" t="s">
        <v>8</v>
      </c>
      <c r="B4" s="39" t="s">
        <v>9</v>
      </c>
      <c r="C4" s="32">
        <v>3</v>
      </c>
      <c r="D4" s="11">
        <f>SUM(E3 + 1)</f>
        <v>14</v>
      </c>
      <c r="E4" s="11">
        <f>SUM(C4,D4) - 1</f>
        <v>16</v>
      </c>
      <c r="F4" s="11" t="s">
        <v>10</v>
      </c>
      <c r="G4" s="39" t="s">
        <v>348</v>
      </c>
    </row>
    <row r="5" spans="1:7" ht="19.5" customHeight="1" x14ac:dyDescent="0.25">
      <c r="A5" s="45" t="s">
        <v>12</v>
      </c>
      <c r="B5" s="39" t="s">
        <v>13</v>
      </c>
      <c r="C5" s="32">
        <v>8</v>
      </c>
      <c r="D5" s="11">
        <f t="shared" ref="D5:D10" si="0">SUM(E4 + 1)</f>
        <v>17</v>
      </c>
      <c r="E5" s="11">
        <f t="shared" ref="E5:E10" si="1">SUM(C5,D5) - 1</f>
        <v>24</v>
      </c>
      <c r="F5" s="11" t="s">
        <v>10</v>
      </c>
      <c r="G5" s="39" t="s">
        <v>140</v>
      </c>
    </row>
    <row r="6" spans="1:7" ht="19.5" customHeight="1" x14ac:dyDescent="0.25">
      <c r="A6" s="45" t="s">
        <v>14</v>
      </c>
      <c r="B6" s="31" t="s">
        <v>22</v>
      </c>
      <c r="C6" s="32">
        <v>8</v>
      </c>
      <c r="D6" s="11">
        <f t="shared" si="0"/>
        <v>25</v>
      </c>
      <c r="E6" s="11">
        <f t="shared" si="1"/>
        <v>32</v>
      </c>
      <c r="F6" s="11" t="s">
        <v>10</v>
      </c>
      <c r="G6" s="31" t="s">
        <v>138</v>
      </c>
    </row>
    <row r="7" spans="1:7" ht="19.5" customHeight="1" x14ac:dyDescent="0.25">
      <c r="A7" s="45" t="s">
        <v>17</v>
      </c>
      <c r="B7" s="31" t="s">
        <v>18</v>
      </c>
      <c r="C7" s="32">
        <v>5</v>
      </c>
      <c r="D7" s="11">
        <f t="shared" si="0"/>
        <v>33</v>
      </c>
      <c r="E7" s="11">
        <f t="shared" si="1"/>
        <v>37</v>
      </c>
      <c r="F7" s="11" t="s">
        <v>15</v>
      </c>
      <c r="G7" s="31" t="s">
        <v>369</v>
      </c>
    </row>
    <row r="8" spans="1:7" ht="19.5" customHeight="1" x14ac:dyDescent="0.25">
      <c r="A8" s="45" t="s">
        <v>19</v>
      </c>
      <c r="B8" s="31" t="s">
        <v>22</v>
      </c>
      <c r="C8" s="32">
        <v>21</v>
      </c>
      <c r="D8" s="11">
        <f t="shared" si="0"/>
        <v>38</v>
      </c>
      <c r="E8" s="11">
        <f t="shared" si="1"/>
        <v>58</v>
      </c>
      <c r="F8" s="11" t="s">
        <v>10</v>
      </c>
      <c r="G8" s="31" t="s">
        <v>138</v>
      </c>
    </row>
    <row r="9" spans="1:7" ht="31.5" customHeight="1" x14ac:dyDescent="0.25">
      <c r="A9" s="45" t="s">
        <v>24</v>
      </c>
      <c r="B9" s="31" t="s">
        <v>347</v>
      </c>
      <c r="C9" s="32">
        <v>16</v>
      </c>
      <c r="D9" s="11">
        <f t="shared" si="0"/>
        <v>59</v>
      </c>
      <c r="E9" s="11">
        <f t="shared" si="1"/>
        <v>74</v>
      </c>
      <c r="F9" s="11" t="s">
        <v>15</v>
      </c>
      <c r="G9" s="31" t="s">
        <v>349</v>
      </c>
    </row>
    <row r="10" spans="1:7" ht="19.5" customHeight="1" x14ac:dyDescent="0.25">
      <c r="A10" s="45" t="s">
        <v>102</v>
      </c>
      <c r="B10" s="45" t="s">
        <v>22</v>
      </c>
      <c r="C10" s="32">
        <v>16</v>
      </c>
      <c r="D10" s="11">
        <f t="shared" si="0"/>
        <v>75</v>
      </c>
      <c r="E10" s="11">
        <f t="shared" si="1"/>
        <v>90</v>
      </c>
      <c r="F10" s="11" t="s">
        <v>10</v>
      </c>
      <c r="G10" s="62" t="s">
        <v>314</v>
      </c>
    </row>
  </sheetData>
  <mergeCells count="1">
    <mergeCell ref="A1:G1"/>
  </mergeCells>
  <printOptions gridLines="1"/>
  <pageMargins left="0.75" right="0.75" top="1" bottom="1" header="0.5" footer="0.5"/>
  <pageSetup scale="85" orientation="landscape" r:id="rId1"/>
  <headerFooter alignWithMargins="0">
    <oddFooter>&amp;L&amp;"-,Italic"Illinois Electronic Filing ST-1 Record Layouts and File Specifications
Printed by the authority of the state of Illinois
STS-81-RL (R-01/24)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83"/>
  <sheetViews>
    <sheetView zoomScaleNormal="100" workbookViewId="0">
      <selection sqref="A1:G1"/>
    </sheetView>
  </sheetViews>
  <sheetFormatPr defaultRowHeight="15.75" x14ac:dyDescent="0.25"/>
  <cols>
    <col min="1" max="1" width="8.7109375" style="117" customWidth="1"/>
    <col min="2" max="2" width="32.28515625" style="117" customWidth="1"/>
    <col min="3" max="3" width="9.28515625" style="117" customWidth="1"/>
    <col min="4" max="4" width="9.28515625" style="123" customWidth="1"/>
    <col min="5" max="5" width="9.42578125" style="123" customWidth="1"/>
    <col min="6" max="6" width="9.28515625" style="117" customWidth="1"/>
    <col min="7" max="7" width="56.140625" style="117" customWidth="1"/>
    <col min="8" max="257" width="9.140625" style="117"/>
    <col min="258" max="258" width="9.7109375" style="117" customWidth="1"/>
    <col min="259" max="259" width="34" style="117" customWidth="1"/>
    <col min="260" max="260" width="8.42578125" style="117" customWidth="1"/>
    <col min="261" max="262" width="10.42578125" style="117" customWidth="1"/>
    <col min="263" max="263" width="40.42578125" style="117" customWidth="1"/>
    <col min="264" max="513" width="9.140625" style="117"/>
    <col min="514" max="514" width="9.7109375" style="117" customWidth="1"/>
    <col min="515" max="515" width="34" style="117" customWidth="1"/>
    <col min="516" max="516" width="8.42578125" style="117" customWidth="1"/>
    <col min="517" max="518" width="10.42578125" style="117" customWidth="1"/>
    <col min="519" max="519" width="40.42578125" style="117" customWidth="1"/>
    <col min="520" max="769" width="9.140625" style="117"/>
    <col min="770" max="770" width="9.7109375" style="117" customWidth="1"/>
    <col min="771" max="771" width="34" style="117" customWidth="1"/>
    <col min="772" max="772" width="8.42578125" style="117" customWidth="1"/>
    <col min="773" max="774" width="10.42578125" style="117" customWidth="1"/>
    <col min="775" max="775" width="40.42578125" style="117" customWidth="1"/>
    <col min="776" max="1025" width="9.140625" style="117"/>
    <col min="1026" max="1026" width="9.7109375" style="117" customWidth="1"/>
    <col min="1027" max="1027" width="34" style="117" customWidth="1"/>
    <col min="1028" max="1028" width="8.42578125" style="117" customWidth="1"/>
    <col min="1029" max="1030" width="10.42578125" style="117" customWidth="1"/>
    <col min="1031" max="1031" width="40.42578125" style="117" customWidth="1"/>
    <col min="1032" max="1281" width="9.140625" style="117"/>
    <col min="1282" max="1282" width="9.7109375" style="117" customWidth="1"/>
    <col min="1283" max="1283" width="34" style="117" customWidth="1"/>
    <col min="1284" max="1284" width="8.42578125" style="117" customWidth="1"/>
    <col min="1285" max="1286" width="10.42578125" style="117" customWidth="1"/>
    <col min="1287" max="1287" width="40.42578125" style="117" customWidth="1"/>
    <col min="1288" max="1537" width="9.140625" style="117"/>
    <col min="1538" max="1538" width="9.7109375" style="117" customWidth="1"/>
    <col min="1539" max="1539" width="34" style="117" customWidth="1"/>
    <col min="1540" max="1540" width="8.42578125" style="117" customWidth="1"/>
    <col min="1541" max="1542" width="10.42578125" style="117" customWidth="1"/>
    <col min="1543" max="1543" width="40.42578125" style="117" customWidth="1"/>
    <col min="1544" max="1793" width="9.140625" style="117"/>
    <col min="1794" max="1794" width="9.7109375" style="117" customWidth="1"/>
    <col min="1795" max="1795" width="34" style="117" customWidth="1"/>
    <col min="1796" max="1796" width="8.42578125" style="117" customWidth="1"/>
    <col min="1797" max="1798" width="10.42578125" style="117" customWidth="1"/>
    <col min="1799" max="1799" width="40.42578125" style="117" customWidth="1"/>
    <col min="1800" max="2049" width="9.140625" style="117"/>
    <col min="2050" max="2050" width="9.7109375" style="117" customWidth="1"/>
    <col min="2051" max="2051" width="34" style="117" customWidth="1"/>
    <col min="2052" max="2052" width="8.42578125" style="117" customWidth="1"/>
    <col min="2053" max="2054" width="10.42578125" style="117" customWidth="1"/>
    <col min="2055" max="2055" width="40.42578125" style="117" customWidth="1"/>
    <col min="2056" max="2305" width="9.140625" style="117"/>
    <col min="2306" max="2306" width="9.7109375" style="117" customWidth="1"/>
    <col min="2307" max="2307" width="34" style="117" customWidth="1"/>
    <col min="2308" max="2308" width="8.42578125" style="117" customWidth="1"/>
    <col min="2309" max="2310" width="10.42578125" style="117" customWidth="1"/>
    <col min="2311" max="2311" width="40.42578125" style="117" customWidth="1"/>
    <col min="2312" max="2561" width="9.140625" style="117"/>
    <col min="2562" max="2562" width="9.7109375" style="117" customWidth="1"/>
    <col min="2563" max="2563" width="34" style="117" customWidth="1"/>
    <col min="2564" max="2564" width="8.42578125" style="117" customWidth="1"/>
    <col min="2565" max="2566" width="10.42578125" style="117" customWidth="1"/>
    <col min="2567" max="2567" width="40.42578125" style="117" customWidth="1"/>
    <col min="2568" max="2817" width="9.140625" style="117"/>
    <col min="2818" max="2818" width="9.7109375" style="117" customWidth="1"/>
    <col min="2819" max="2819" width="34" style="117" customWidth="1"/>
    <col min="2820" max="2820" width="8.42578125" style="117" customWidth="1"/>
    <col min="2821" max="2822" width="10.42578125" style="117" customWidth="1"/>
    <col min="2823" max="2823" width="40.42578125" style="117" customWidth="1"/>
    <col min="2824" max="3073" width="9.140625" style="117"/>
    <col min="3074" max="3074" width="9.7109375" style="117" customWidth="1"/>
    <col min="3075" max="3075" width="34" style="117" customWidth="1"/>
    <col min="3076" max="3076" width="8.42578125" style="117" customWidth="1"/>
    <col min="3077" max="3078" width="10.42578125" style="117" customWidth="1"/>
    <col min="3079" max="3079" width="40.42578125" style="117" customWidth="1"/>
    <col min="3080" max="3329" width="9.140625" style="117"/>
    <col min="3330" max="3330" width="9.7109375" style="117" customWidth="1"/>
    <col min="3331" max="3331" width="34" style="117" customWidth="1"/>
    <col min="3332" max="3332" width="8.42578125" style="117" customWidth="1"/>
    <col min="3333" max="3334" width="10.42578125" style="117" customWidth="1"/>
    <col min="3335" max="3335" width="40.42578125" style="117" customWidth="1"/>
    <col min="3336" max="3585" width="9.140625" style="117"/>
    <col min="3586" max="3586" width="9.7109375" style="117" customWidth="1"/>
    <col min="3587" max="3587" width="34" style="117" customWidth="1"/>
    <col min="3588" max="3588" width="8.42578125" style="117" customWidth="1"/>
    <col min="3589" max="3590" width="10.42578125" style="117" customWidth="1"/>
    <col min="3591" max="3591" width="40.42578125" style="117" customWidth="1"/>
    <col min="3592" max="3841" width="9.140625" style="117"/>
    <col min="3842" max="3842" width="9.7109375" style="117" customWidth="1"/>
    <col min="3843" max="3843" width="34" style="117" customWidth="1"/>
    <col min="3844" max="3844" width="8.42578125" style="117" customWidth="1"/>
    <col min="3845" max="3846" width="10.42578125" style="117" customWidth="1"/>
    <col min="3847" max="3847" width="40.42578125" style="117" customWidth="1"/>
    <col min="3848" max="4097" width="9.140625" style="117"/>
    <col min="4098" max="4098" width="9.7109375" style="117" customWidth="1"/>
    <col min="4099" max="4099" width="34" style="117" customWidth="1"/>
    <col min="4100" max="4100" width="8.42578125" style="117" customWidth="1"/>
    <col min="4101" max="4102" width="10.42578125" style="117" customWidth="1"/>
    <col min="4103" max="4103" width="40.42578125" style="117" customWidth="1"/>
    <col min="4104" max="4353" width="9.140625" style="117"/>
    <col min="4354" max="4354" width="9.7109375" style="117" customWidth="1"/>
    <col min="4355" max="4355" width="34" style="117" customWidth="1"/>
    <col min="4356" max="4356" width="8.42578125" style="117" customWidth="1"/>
    <col min="4357" max="4358" width="10.42578125" style="117" customWidth="1"/>
    <col min="4359" max="4359" width="40.42578125" style="117" customWidth="1"/>
    <col min="4360" max="4609" width="9.140625" style="117"/>
    <col min="4610" max="4610" width="9.7109375" style="117" customWidth="1"/>
    <col min="4611" max="4611" width="34" style="117" customWidth="1"/>
    <col min="4612" max="4612" width="8.42578125" style="117" customWidth="1"/>
    <col min="4613" max="4614" width="10.42578125" style="117" customWidth="1"/>
    <col min="4615" max="4615" width="40.42578125" style="117" customWidth="1"/>
    <col min="4616" max="4865" width="9.140625" style="117"/>
    <col min="4866" max="4866" width="9.7109375" style="117" customWidth="1"/>
    <col min="4867" max="4867" width="34" style="117" customWidth="1"/>
    <col min="4868" max="4868" width="8.42578125" style="117" customWidth="1"/>
    <col min="4869" max="4870" width="10.42578125" style="117" customWidth="1"/>
    <col min="4871" max="4871" width="40.42578125" style="117" customWidth="1"/>
    <col min="4872" max="5121" width="9.140625" style="117"/>
    <col min="5122" max="5122" width="9.7109375" style="117" customWidth="1"/>
    <col min="5123" max="5123" width="34" style="117" customWidth="1"/>
    <col min="5124" max="5124" width="8.42578125" style="117" customWidth="1"/>
    <col min="5125" max="5126" width="10.42578125" style="117" customWidth="1"/>
    <col min="5127" max="5127" width="40.42578125" style="117" customWidth="1"/>
    <col min="5128" max="5377" width="9.140625" style="117"/>
    <col min="5378" max="5378" width="9.7109375" style="117" customWidth="1"/>
    <col min="5379" max="5379" width="34" style="117" customWidth="1"/>
    <col min="5380" max="5380" width="8.42578125" style="117" customWidth="1"/>
    <col min="5381" max="5382" width="10.42578125" style="117" customWidth="1"/>
    <col min="5383" max="5383" width="40.42578125" style="117" customWidth="1"/>
    <col min="5384" max="5633" width="9.140625" style="117"/>
    <col min="5634" max="5634" width="9.7109375" style="117" customWidth="1"/>
    <col min="5635" max="5635" width="34" style="117" customWidth="1"/>
    <col min="5636" max="5636" width="8.42578125" style="117" customWidth="1"/>
    <col min="5637" max="5638" width="10.42578125" style="117" customWidth="1"/>
    <col min="5639" max="5639" width="40.42578125" style="117" customWidth="1"/>
    <col min="5640" max="5889" width="9.140625" style="117"/>
    <col min="5890" max="5890" width="9.7109375" style="117" customWidth="1"/>
    <col min="5891" max="5891" width="34" style="117" customWidth="1"/>
    <col min="5892" max="5892" width="8.42578125" style="117" customWidth="1"/>
    <col min="5893" max="5894" width="10.42578125" style="117" customWidth="1"/>
    <col min="5895" max="5895" width="40.42578125" style="117" customWidth="1"/>
    <col min="5896" max="6145" width="9.140625" style="117"/>
    <col min="6146" max="6146" width="9.7109375" style="117" customWidth="1"/>
    <col min="6147" max="6147" width="34" style="117" customWidth="1"/>
    <col min="6148" max="6148" width="8.42578125" style="117" customWidth="1"/>
    <col min="6149" max="6150" width="10.42578125" style="117" customWidth="1"/>
    <col min="6151" max="6151" width="40.42578125" style="117" customWidth="1"/>
    <col min="6152" max="6401" width="9.140625" style="117"/>
    <col min="6402" max="6402" width="9.7109375" style="117" customWidth="1"/>
    <col min="6403" max="6403" width="34" style="117" customWidth="1"/>
    <col min="6404" max="6404" width="8.42578125" style="117" customWidth="1"/>
    <col min="6405" max="6406" width="10.42578125" style="117" customWidth="1"/>
    <col min="6407" max="6407" width="40.42578125" style="117" customWidth="1"/>
    <col min="6408" max="6657" width="9.140625" style="117"/>
    <col min="6658" max="6658" width="9.7109375" style="117" customWidth="1"/>
    <col min="6659" max="6659" width="34" style="117" customWidth="1"/>
    <col min="6660" max="6660" width="8.42578125" style="117" customWidth="1"/>
    <col min="6661" max="6662" width="10.42578125" style="117" customWidth="1"/>
    <col min="6663" max="6663" width="40.42578125" style="117" customWidth="1"/>
    <col min="6664" max="6913" width="9.140625" style="117"/>
    <col min="6914" max="6914" width="9.7109375" style="117" customWidth="1"/>
    <col min="6915" max="6915" width="34" style="117" customWidth="1"/>
    <col min="6916" max="6916" width="8.42578125" style="117" customWidth="1"/>
    <col min="6917" max="6918" width="10.42578125" style="117" customWidth="1"/>
    <col min="6919" max="6919" width="40.42578125" style="117" customWidth="1"/>
    <col min="6920" max="7169" width="9.140625" style="117"/>
    <col min="7170" max="7170" width="9.7109375" style="117" customWidth="1"/>
    <col min="7171" max="7171" width="34" style="117" customWidth="1"/>
    <col min="7172" max="7172" width="8.42578125" style="117" customWidth="1"/>
    <col min="7173" max="7174" width="10.42578125" style="117" customWidth="1"/>
    <col min="7175" max="7175" width="40.42578125" style="117" customWidth="1"/>
    <col min="7176" max="7425" width="9.140625" style="117"/>
    <col min="7426" max="7426" width="9.7109375" style="117" customWidth="1"/>
    <col min="7427" max="7427" width="34" style="117" customWidth="1"/>
    <col min="7428" max="7428" width="8.42578125" style="117" customWidth="1"/>
    <col min="7429" max="7430" width="10.42578125" style="117" customWidth="1"/>
    <col min="7431" max="7431" width="40.42578125" style="117" customWidth="1"/>
    <col min="7432" max="7681" width="9.140625" style="117"/>
    <col min="7682" max="7682" width="9.7109375" style="117" customWidth="1"/>
    <col min="7683" max="7683" width="34" style="117" customWidth="1"/>
    <col min="7684" max="7684" width="8.42578125" style="117" customWidth="1"/>
    <col min="7685" max="7686" width="10.42578125" style="117" customWidth="1"/>
    <col min="7687" max="7687" width="40.42578125" style="117" customWidth="1"/>
    <col min="7688" max="7937" width="9.140625" style="117"/>
    <col min="7938" max="7938" width="9.7109375" style="117" customWidth="1"/>
    <col min="7939" max="7939" width="34" style="117" customWidth="1"/>
    <col min="7940" max="7940" width="8.42578125" style="117" customWidth="1"/>
    <col min="7941" max="7942" width="10.42578125" style="117" customWidth="1"/>
    <col min="7943" max="7943" width="40.42578125" style="117" customWidth="1"/>
    <col min="7944" max="8193" width="9.140625" style="117"/>
    <col min="8194" max="8194" width="9.7109375" style="117" customWidth="1"/>
    <col min="8195" max="8195" width="34" style="117" customWidth="1"/>
    <col min="8196" max="8196" width="8.42578125" style="117" customWidth="1"/>
    <col min="8197" max="8198" width="10.42578125" style="117" customWidth="1"/>
    <col min="8199" max="8199" width="40.42578125" style="117" customWidth="1"/>
    <col min="8200" max="8449" width="9.140625" style="117"/>
    <col min="8450" max="8450" width="9.7109375" style="117" customWidth="1"/>
    <col min="8451" max="8451" width="34" style="117" customWidth="1"/>
    <col min="8452" max="8452" width="8.42578125" style="117" customWidth="1"/>
    <col min="8453" max="8454" width="10.42578125" style="117" customWidth="1"/>
    <col min="8455" max="8455" width="40.42578125" style="117" customWidth="1"/>
    <col min="8456" max="8705" width="9.140625" style="117"/>
    <col min="8706" max="8706" width="9.7109375" style="117" customWidth="1"/>
    <col min="8707" max="8707" width="34" style="117" customWidth="1"/>
    <col min="8708" max="8708" width="8.42578125" style="117" customWidth="1"/>
    <col min="8709" max="8710" width="10.42578125" style="117" customWidth="1"/>
    <col min="8711" max="8711" width="40.42578125" style="117" customWidth="1"/>
    <col min="8712" max="8961" width="9.140625" style="117"/>
    <col min="8962" max="8962" width="9.7109375" style="117" customWidth="1"/>
    <col min="8963" max="8963" width="34" style="117" customWidth="1"/>
    <col min="8964" max="8964" width="8.42578125" style="117" customWidth="1"/>
    <col min="8965" max="8966" width="10.42578125" style="117" customWidth="1"/>
    <col min="8967" max="8967" width="40.42578125" style="117" customWidth="1"/>
    <col min="8968" max="9217" width="9.140625" style="117"/>
    <col min="9218" max="9218" width="9.7109375" style="117" customWidth="1"/>
    <col min="9219" max="9219" width="34" style="117" customWidth="1"/>
    <col min="9220" max="9220" width="8.42578125" style="117" customWidth="1"/>
    <col min="9221" max="9222" width="10.42578125" style="117" customWidth="1"/>
    <col min="9223" max="9223" width="40.42578125" style="117" customWidth="1"/>
    <col min="9224" max="9473" width="9.140625" style="117"/>
    <col min="9474" max="9474" width="9.7109375" style="117" customWidth="1"/>
    <col min="9475" max="9475" width="34" style="117" customWidth="1"/>
    <col min="9476" max="9476" width="8.42578125" style="117" customWidth="1"/>
    <col min="9477" max="9478" width="10.42578125" style="117" customWidth="1"/>
    <col min="9479" max="9479" width="40.42578125" style="117" customWidth="1"/>
    <col min="9480" max="9729" width="9.140625" style="117"/>
    <col min="9730" max="9730" width="9.7109375" style="117" customWidth="1"/>
    <col min="9731" max="9731" width="34" style="117" customWidth="1"/>
    <col min="9732" max="9732" width="8.42578125" style="117" customWidth="1"/>
    <col min="9733" max="9734" width="10.42578125" style="117" customWidth="1"/>
    <col min="9735" max="9735" width="40.42578125" style="117" customWidth="1"/>
    <col min="9736" max="9985" width="9.140625" style="117"/>
    <col min="9986" max="9986" width="9.7109375" style="117" customWidth="1"/>
    <col min="9987" max="9987" width="34" style="117" customWidth="1"/>
    <col min="9988" max="9988" width="8.42578125" style="117" customWidth="1"/>
    <col min="9989" max="9990" width="10.42578125" style="117" customWidth="1"/>
    <col min="9991" max="9991" width="40.42578125" style="117" customWidth="1"/>
    <col min="9992" max="10241" width="9.140625" style="117"/>
    <col min="10242" max="10242" width="9.7109375" style="117" customWidth="1"/>
    <col min="10243" max="10243" width="34" style="117" customWidth="1"/>
    <col min="10244" max="10244" width="8.42578125" style="117" customWidth="1"/>
    <col min="10245" max="10246" width="10.42578125" style="117" customWidth="1"/>
    <col min="10247" max="10247" width="40.42578125" style="117" customWidth="1"/>
    <col min="10248" max="10497" width="9.140625" style="117"/>
    <col min="10498" max="10498" width="9.7109375" style="117" customWidth="1"/>
    <col min="10499" max="10499" width="34" style="117" customWidth="1"/>
    <col min="10500" max="10500" width="8.42578125" style="117" customWidth="1"/>
    <col min="10501" max="10502" width="10.42578125" style="117" customWidth="1"/>
    <col min="10503" max="10503" width="40.42578125" style="117" customWidth="1"/>
    <col min="10504" max="10753" width="9.140625" style="117"/>
    <col min="10754" max="10754" width="9.7109375" style="117" customWidth="1"/>
    <col min="10755" max="10755" width="34" style="117" customWidth="1"/>
    <col min="10756" max="10756" width="8.42578125" style="117" customWidth="1"/>
    <col min="10757" max="10758" width="10.42578125" style="117" customWidth="1"/>
    <col min="10759" max="10759" width="40.42578125" style="117" customWidth="1"/>
    <col min="10760" max="11009" width="9.140625" style="117"/>
    <col min="11010" max="11010" width="9.7109375" style="117" customWidth="1"/>
    <col min="11011" max="11011" width="34" style="117" customWidth="1"/>
    <col min="11012" max="11012" width="8.42578125" style="117" customWidth="1"/>
    <col min="11013" max="11014" width="10.42578125" style="117" customWidth="1"/>
    <col min="11015" max="11015" width="40.42578125" style="117" customWidth="1"/>
    <col min="11016" max="11265" width="9.140625" style="117"/>
    <col min="11266" max="11266" width="9.7109375" style="117" customWidth="1"/>
    <col min="11267" max="11267" width="34" style="117" customWidth="1"/>
    <col min="11268" max="11268" width="8.42578125" style="117" customWidth="1"/>
    <col min="11269" max="11270" width="10.42578125" style="117" customWidth="1"/>
    <col min="11271" max="11271" width="40.42578125" style="117" customWidth="1"/>
    <col min="11272" max="11521" width="9.140625" style="117"/>
    <col min="11522" max="11522" width="9.7109375" style="117" customWidth="1"/>
    <col min="11523" max="11523" width="34" style="117" customWidth="1"/>
    <col min="11524" max="11524" width="8.42578125" style="117" customWidth="1"/>
    <col min="11525" max="11526" width="10.42578125" style="117" customWidth="1"/>
    <col min="11527" max="11527" width="40.42578125" style="117" customWidth="1"/>
    <col min="11528" max="11777" width="9.140625" style="117"/>
    <col min="11778" max="11778" width="9.7109375" style="117" customWidth="1"/>
    <col min="11779" max="11779" width="34" style="117" customWidth="1"/>
    <col min="11780" max="11780" width="8.42578125" style="117" customWidth="1"/>
    <col min="11781" max="11782" width="10.42578125" style="117" customWidth="1"/>
    <col min="11783" max="11783" width="40.42578125" style="117" customWidth="1"/>
    <col min="11784" max="12033" width="9.140625" style="117"/>
    <col min="12034" max="12034" width="9.7109375" style="117" customWidth="1"/>
    <col min="12035" max="12035" width="34" style="117" customWidth="1"/>
    <col min="12036" max="12036" width="8.42578125" style="117" customWidth="1"/>
    <col min="12037" max="12038" width="10.42578125" style="117" customWidth="1"/>
    <col min="12039" max="12039" width="40.42578125" style="117" customWidth="1"/>
    <col min="12040" max="12289" width="9.140625" style="117"/>
    <col min="12290" max="12290" width="9.7109375" style="117" customWidth="1"/>
    <col min="12291" max="12291" width="34" style="117" customWidth="1"/>
    <col min="12292" max="12292" width="8.42578125" style="117" customWidth="1"/>
    <col min="12293" max="12294" width="10.42578125" style="117" customWidth="1"/>
    <col min="12295" max="12295" width="40.42578125" style="117" customWidth="1"/>
    <col min="12296" max="12545" width="9.140625" style="117"/>
    <col min="12546" max="12546" width="9.7109375" style="117" customWidth="1"/>
    <col min="12547" max="12547" width="34" style="117" customWidth="1"/>
    <col min="12548" max="12548" width="8.42578125" style="117" customWidth="1"/>
    <col min="12549" max="12550" width="10.42578125" style="117" customWidth="1"/>
    <col min="12551" max="12551" width="40.42578125" style="117" customWidth="1"/>
    <col min="12552" max="12801" width="9.140625" style="117"/>
    <col min="12802" max="12802" width="9.7109375" style="117" customWidth="1"/>
    <col min="12803" max="12803" width="34" style="117" customWidth="1"/>
    <col min="12804" max="12804" width="8.42578125" style="117" customWidth="1"/>
    <col min="12805" max="12806" width="10.42578125" style="117" customWidth="1"/>
    <col min="12807" max="12807" width="40.42578125" style="117" customWidth="1"/>
    <col min="12808" max="13057" width="9.140625" style="117"/>
    <col min="13058" max="13058" width="9.7109375" style="117" customWidth="1"/>
    <col min="13059" max="13059" width="34" style="117" customWidth="1"/>
    <col min="13060" max="13060" width="8.42578125" style="117" customWidth="1"/>
    <col min="13061" max="13062" width="10.42578125" style="117" customWidth="1"/>
    <col min="13063" max="13063" width="40.42578125" style="117" customWidth="1"/>
    <col min="13064" max="13313" width="9.140625" style="117"/>
    <col min="13314" max="13314" width="9.7109375" style="117" customWidth="1"/>
    <col min="13315" max="13315" width="34" style="117" customWidth="1"/>
    <col min="13316" max="13316" width="8.42578125" style="117" customWidth="1"/>
    <col min="13317" max="13318" width="10.42578125" style="117" customWidth="1"/>
    <col min="13319" max="13319" width="40.42578125" style="117" customWidth="1"/>
    <col min="13320" max="13569" width="9.140625" style="117"/>
    <col min="13570" max="13570" width="9.7109375" style="117" customWidth="1"/>
    <col min="13571" max="13571" width="34" style="117" customWidth="1"/>
    <col min="13572" max="13572" width="8.42578125" style="117" customWidth="1"/>
    <col min="13573" max="13574" width="10.42578125" style="117" customWidth="1"/>
    <col min="13575" max="13575" width="40.42578125" style="117" customWidth="1"/>
    <col min="13576" max="13825" width="9.140625" style="117"/>
    <col min="13826" max="13826" width="9.7109375" style="117" customWidth="1"/>
    <col min="13827" max="13827" width="34" style="117" customWidth="1"/>
    <col min="13828" max="13828" width="8.42578125" style="117" customWidth="1"/>
    <col min="13829" max="13830" width="10.42578125" style="117" customWidth="1"/>
    <col min="13831" max="13831" width="40.42578125" style="117" customWidth="1"/>
    <col min="13832" max="14081" width="9.140625" style="117"/>
    <col min="14082" max="14082" width="9.7109375" style="117" customWidth="1"/>
    <col min="14083" max="14083" width="34" style="117" customWidth="1"/>
    <col min="14084" max="14084" width="8.42578125" style="117" customWidth="1"/>
    <col min="14085" max="14086" width="10.42578125" style="117" customWidth="1"/>
    <col min="14087" max="14087" width="40.42578125" style="117" customWidth="1"/>
    <col min="14088" max="14337" width="9.140625" style="117"/>
    <col min="14338" max="14338" width="9.7109375" style="117" customWidth="1"/>
    <col min="14339" max="14339" width="34" style="117" customWidth="1"/>
    <col min="14340" max="14340" width="8.42578125" style="117" customWidth="1"/>
    <col min="14341" max="14342" width="10.42578125" style="117" customWidth="1"/>
    <col min="14343" max="14343" width="40.42578125" style="117" customWidth="1"/>
    <col min="14344" max="14593" width="9.140625" style="117"/>
    <col min="14594" max="14594" width="9.7109375" style="117" customWidth="1"/>
    <col min="14595" max="14595" width="34" style="117" customWidth="1"/>
    <col min="14596" max="14596" width="8.42578125" style="117" customWidth="1"/>
    <col min="14597" max="14598" width="10.42578125" style="117" customWidth="1"/>
    <col min="14599" max="14599" width="40.42578125" style="117" customWidth="1"/>
    <col min="14600" max="14849" width="9.140625" style="117"/>
    <col min="14850" max="14850" width="9.7109375" style="117" customWidth="1"/>
    <col min="14851" max="14851" width="34" style="117" customWidth="1"/>
    <col min="14852" max="14852" width="8.42578125" style="117" customWidth="1"/>
    <col min="14853" max="14854" width="10.42578125" style="117" customWidth="1"/>
    <col min="14855" max="14855" width="40.42578125" style="117" customWidth="1"/>
    <col min="14856" max="15105" width="9.140625" style="117"/>
    <col min="15106" max="15106" width="9.7109375" style="117" customWidth="1"/>
    <col min="15107" max="15107" width="34" style="117" customWidth="1"/>
    <col min="15108" max="15108" width="8.42578125" style="117" customWidth="1"/>
    <col min="15109" max="15110" width="10.42578125" style="117" customWidth="1"/>
    <col min="15111" max="15111" width="40.42578125" style="117" customWidth="1"/>
    <col min="15112" max="15361" width="9.140625" style="117"/>
    <col min="15362" max="15362" width="9.7109375" style="117" customWidth="1"/>
    <col min="15363" max="15363" width="34" style="117" customWidth="1"/>
    <col min="15364" max="15364" width="8.42578125" style="117" customWidth="1"/>
    <col min="15365" max="15366" width="10.42578125" style="117" customWidth="1"/>
    <col min="15367" max="15367" width="40.42578125" style="117" customWidth="1"/>
    <col min="15368" max="15617" width="9.140625" style="117"/>
    <col min="15618" max="15618" width="9.7109375" style="117" customWidth="1"/>
    <col min="15619" max="15619" width="34" style="117" customWidth="1"/>
    <col min="15620" max="15620" width="8.42578125" style="117" customWidth="1"/>
    <col min="15621" max="15622" width="10.42578125" style="117" customWidth="1"/>
    <col min="15623" max="15623" width="40.42578125" style="117" customWidth="1"/>
    <col min="15624" max="15873" width="9.140625" style="117"/>
    <col min="15874" max="15874" width="9.7109375" style="117" customWidth="1"/>
    <col min="15875" max="15875" width="34" style="117" customWidth="1"/>
    <col min="15876" max="15876" width="8.42578125" style="117" customWidth="1"/>
    <col min="15877" max="15878" width="10.42578125" style="117" customWidth="1"/>
    <col min="15879" max="15879" width="40.42578125" style="117" customWidth="1"/>
    <col min="15880" max="16129" width="9.140625" style="117"/>
    <col min="16130" max="16130" width="9.7109375" style="117" customWidth="1"/>
    <col min="16131" max="16131" width="34" style="117" customWidth="1"/>
    <col min="16132" max="16132" width="8.42578125" style="117" customWidth="1"/>
    <col min="16133" max="16134" width="10.42578125" style="117" customWidth="1"/>
    <col min="16135" max="16135" width="40.42578125" style="117" customWidth="1"/>
    <col min="16136" max="16384" width="9.140625" style="117"/>
  </cols>
  <sheetData>
    <row r="1" spans="1:7" s="81" customFormat="1" ht="26.25" customHeight="1" x14ac:dyDescent="0.25">
      <c r="A1" s="181" t="s">
        <v>266</v>
      </c>
      <c r="B1" s="159"/>
      <c r="C1" s="159"/>
      <c r="D1" s="159"/>
      <c r="E1" s="159"/>
      <c r="F1" s="159"/>
      <c r="G1" s="159"/>
    </row>
    <row r="2" spans="1:7" s="29" customFormat="1" ht="26.25" customHeight="1" x14ac:dyDescent="0.25">
      <c r="A2" s="185" t="s">
        <v>440</v>
      </c>
      <c r="B2" s="185"/>
      <c r="C2" s="185"/>
      <c r="D2" s="185"/>
      <c r="E2" s="185"/>
      <c r="F2" s="185"/>
      <c r="G2" s="185"/>
    </row>
    <row r="3" spans="1:7" s="44" customFormat="1" ht="26.25" customHeight="1" x14ac:dyDescent="0.2">
      <c r="A3" s="24" t="s">
        <v>0</v>
      </c>
      <c r="B3" s="41" t="s">
        <v>1</v>
      </c>
      <c r="C3" s="43" t="s">
        <v>2</v>
      </c>
      <c r="D3" s="22" t="s">
        <v>438</v>
      </c>
      <c r="E3" s="22" t="s">
        <v>439</v>
      </c>
      <c r="F3" s="43" t="s">
        <v>3</v>
      </c>
      <c r="G3" s="42" t="s">
        <v>4</v>
      </c>
    </row>
    <row r="4" spans="1:7" s="29" customFormat="1" ht="19.5" customHeight="1" x14ac:dyDescent="0.2">
      <c r="A4" s="14" t="s">
        <v>5</v>
      </c>
      <c r="B4" s="15" t="s">
        <v>6</v>
      </c>
      <c r="C4" s="28">
        <v>13</v>
      </c>
      <c r="D4" s="61">
        <v>1</v>
      </c>
      <c r="E4" s="61">
        <v>13</v>
      </c>
      <c r="F4" s="16" t="s">
        <v>10</v>
      </c>
      <c r="G4" s="129" t="s">
        <v>631</v>
      </c>
    </row>
    <row r="5" spans="1:7" s="29" customFormat="1" ht="19.5" customHeight="1" x14ac:dyDescent="0.2">
      <c r="A5" s="14" t="s">
        <v>8</v>
      </c>
      <c r="B5" s="15" t="s">
        <v>9</v>
      </c>
      <c r="C5" s="28">
        <v>3</v>
      </c>
      <c r="D5" s="28">
        <f>SUM(E4 + 1)</f>
        <v>14</v>
      </c>
      <c r="E5" s="28">
        <f>SUM(C5,D5) - 1</f>
        <v>16</v>
      </c>
      <c r="F5" s="16" t="s">
        <v>10</v>
      </c>
      <c r="G5" s="15" t="s">
        <v>312</v>
      </c>
    </row>
    <row r="6" spans="1:7" s="29" customFormat="1" ht="31.5" customHeight="1" x14ac:dyDescent="0.2">
      <c r="A6" s="14" t="s">
        <v>12</v>
      </c>
      <c r="B6" s="15" t="s">
        <v>267</v>
      </c>
      <c r="C6" s="28">
        <v>15</v>
      </c>
      <c r="D6" s="28">
        <f t="shared" ref="D6:D12" si="0">SUM(E5 + 1)</f>
        <v>17</v>
      </c>
      <c r="E6" s="28">
        <f>SUM(C6,D6) - 1</f>
        <v>31</v>
      </c>
      <c r="F6" s="16" t="s">
        <v>10</v>
      </c>
      <c r="G6" s="17" t="s">
        <v>268</v>
      </c>
    </row>
    <row r="7" spans="1:7" s="29" customFormat="1" ht="19.5" customHeight="1" x14ac:dyDescent="0.2">
      <c r="A7" s="14" t="s">
        <v>14</v>
      </c>
      <c r="B7" s="15" t="s">
        <v>269</v>
      </c>
      <c r="C7" s="97">
        <v>1</v>
      </c>
      <c r="D7" s="28">
        <f t="shared" si="0"/>
        <v>32</v>
      </c>
      <c r="E7" s="28">
        <f>SUM(C7,D7) - 1</f>
        <v>32</v>
      </c>
      <c r="F7" s="16" t="s">
        <v>10</v>
      </c>
      <c r="G7" s="17" t="s">
        <v>270</v>
      </c>
    </row>
    <row r="8" spans="1:7" s="29" customFormat="1" ht="19.5" customHeight="1" x14ac:dyDescent="0.2">
      <c r="A8" s="14" t="s">
        <v>17</v>
      </c>
      <c r="B8" s="115" t="s">
        <v>271</v>
      </c>
      <c r="C8" s="116" t="s">
        <v>272</v>
      </c>
      <c r="D8" s="28">
        <f t="shared" si="0"/>
        <v>33</v>
      </c>
      <c r="E8" s="28">
        <v>40</v>
      </c>
      <c r="F8" s="16" t="s">
        <v>15</v>
      </c>
      <c r="G8" s="15" t="s">
        <v>273</v>
      </c>
    </row>
    <row r="9" spans="1:7" s="29" customFormat="1" ht="19.5" customHeight="1" x14ac:dyDescent="0.2">
      <c r="A9" s="14" t="s">
        <v>19</v>
      </c>
      <c r="B9" s="115" t="s">
        <v>274</v>
      </c>
      <c r="C9" s="116" t="s">
        <v>275</v>
      </c>
      <c r="D9" s="28">
        <f t="shared" si="0"/>
        <v>41</v>
      </c>
      <c r="E9" s="28">
        <v>46</v>
      </c>
      <c r="F9" s="16" t="s">
        <v>15</v>
      </c>
      <c r="G9" s="15" t="s">
        <v>276</v>
      </c>
    </row>
    <row r="10" spans="1:7" s="29" customFormat="1" ht="19.5" customHeight="1" x14ac:dyDescent="0.2">
      <c r="A10" s="14" t="s">
        <v>24</v>
      </c>
      <c r="B10" s="115" t="s">
        <v>277</v>
      </c>
      <c r="C10" s="97" t="s">
        <v>278</v>
      </c>
      <c r="D10" s="28">
        <v>47</v>
      </c>
      <c r="E10" s="16">
        <v>47</v>
      </c>
      <c r="F10" s="11" t="s">
        <v>10</v>
      </c>
      <c r="G10" s="17" t="s">
        <v>279</v>
      </c>
    </row>
    <row r="11" spans="1:7" s="29" customFormat="1" ht="19.5" customHeight="1" x14ac:dyDescent="0.2">
      <c r="A11" s="14" t="s">
        <v>102</v>
      </c>
      <c r="B11" s="15" t="s">
        <v>280</v>
      </c>
      <c r="C11" s="116" t="s">
        <v>281</v>
      </c>
      <c r="D11" s="28">
        <f t="shared" si="0"/>
        <v>48</v>
      </c>
      <c r="E11" s="28">
        <v>50</v>
      </c>
      <c r="F11" s="16" t="s">
        <v>15</v>
      </c>
      <c r="G11" s="15" t="s">
        <v>282</v>
      </c>
    </row>
    <row r="12" spans="1:7" s="29" customFormat="1" ht="19.5" customHeight="1" x14ac:dyDescent="0.2">
      <c r="A12" s="14" t="s">
        <v>103</v>
      </c>
      <c r="B12" s="14" t="s">
        <v>283</v>
      </c>
      <c r="C12" s="116" t="s">
        <v>281</v>
      </c>
      <c r="D12" s="28">
        <f t="shared" si="0"/>
        <v>51</v>
      </c>
      <c r="E12" s="28">
        <v>53</v>
      </c>
      <c r="F12" s="16" t="s">
        <v>15</v>
      </c>
      <c r="G12" s="14" t="s">
        <v>282</v>
      </c>
    </row>
    <row r="13" spans="1:7" ht="26.25" customHeight="1" x14ac:dyDescent="0.25">
      <c r="A13" s="182" t="s">
        <v>441</v>
      </c>
      <c r="B13" s="183"/>
      <c r="C13" s="183"/>
      <c r="D13" s="183"/>
      <c r="E13" s="183"/>
      <c r="F13" s="183"/>
      <c r="G13" s="184"/>
    </row>
    <row r="14" spans="1:7" s="81" customFormat="1" ht="26.25" customHeight="1" x14ac:dyDescent="0.25">
      <c r="A14" s="24" t="s">
        <v>0</v>
      </c>
      <c r="B14" s="41" t="s">
        <v>1</v>
      </c>
      <c r="C14" s="43" t="s">
        <v>2</v>
      </c>
      <c r="D14" s="22" t="s">
        <v>438</v>
      </c>
      <c r="E14" s="22" t="s">
        <v>439</v>
      </c>
      <c r="F14" s="43" t="s">
        <v>3</v>
      </c>
      <c r="G14" s="42" t="s">
        <v>4</v>
      </c>
    </row>
    <row r="15" spans="1:7" s="29" customFormat="1" ht="19.5" customHeight="1" x14ac:dyDescent="0.2">
      <c r="A15" s="14" t="s">
        <v>5</v>
      </c>
      <c r="B15" s="15" t="s">
        <v>6</v>
      </c>
      <c r="C15" s="16">
        <v>13</v>
      </c>
      <c r="D15" s="61">
        <v>1</v>
      </c>
      <c r="E15" s="61">
        <v>13</v>
      </c>
      <c r="F15" s="16" t="s">
        <v>7</v>
      </c>
      <c r="G15" s="129" t="s">
        <v>631</v>
      </c>
    </row>
    <row r="16" spans="1:7" s="29" customFormat="1" ht="19.5" customHeight="1" x14ac:dyDescent="0.2">
      <c r="A16" s="14" t="s">
        <v>8</v>
      </c>
      <c r="B16" s="15" t="s">
        <v>9</v>
      </c>
      <c r="C16" s="16">
        <v>3</v>
      </c>
      <c r="D16" s="28">
        <f>SUM(E15) + 1</f>
        <v>14</v>
      </c>
      <c r="E16" s="28">
        <f>SUM(C16,D16) - 1</f>
        <v>16</v>
      </c>
      <c r="F16" s="16" t="s">
        <v>10</v>
      </c>
      <c r="G16" s="15" t="s">
        <v>284</v>
      </c>
    </row>
    <row r="17" spans="1:7" s="47" customFormat="1" ht="19.5" customHeight="1" x14ac:dyDescent="0.2">
      <c r="A17" s="35" t="s">
        <v>12</v>
      </c>
      <c r="B17" s="39" t="s">
        <v>379</v>
      </c>
      <c r="C17" s="32">
        <v>6</v>
      </c>
      <c r="D17" s="28">
        <f>SUM(E16) + 1</f>
        <v>17</v>
      </c>
      <c r="E17" s="28">
        <f>SUM(C17,D17) - 1</f>
        <v>22</v>
      </c>
      <c r="F17" s="11" t="s">
        <v>10</v>
      </c>
      <c r="G17" s="15" t="s">
        <v>372</v>
      </c>
    </row>
    <row r="18" spans="1:7" s="29" customFormat="1" ht="19.5" customHeight="1" x14ac:dyDescent="0.2">
      <c r="A18" s="14" t="s">
        <v>14</v>
      </c>
      <c r="B18" s="15" t="s">
        <v>285</v>
      </c>
      <c r="C18" s="16">
        <v>8</v>
      </c>
      <c r="D18" s="28">
        <f t="shared" ref="D18:D25" si="1">SUM(E17) + 1</f>
        <v>23</v>
      </c>
      <c r="E18" s="28">
        <f t="shared" ref="E18:E25" si="2">SUM(C18,D18) - 1</f>
        <v>30</v>
      </c>
      <c r="F18" s="16" t="s">
        <v>10</v>
      </c>
      <c r="G18" s="17" t="s">
        <v>286</v>
      </c>
    </row>
    <row r="19" spans="1:7" s="29" customFormat="1" ht="31.5" customHeight="1" x14ac:dyDescent="0.2">
      <c r="A19" s="14" t="s">
        <v>17</v>
      </c>
      <c r="B19" s="15" t="s">
        <v>287</v>
      </c>
      <c r="C19" s="16">
        <v>8</v>
      </c>
      <c r="D19" s="28">
        <f t="shared" si="1"/>
        <v>31</v>
      </c>
      <c r="E19" s="28">
        <f t="shared" si="2"/>
        <v>38</v>
      </c>
      <c r="F19" s="16" t="s">
        <v>15</v>
      </c>
      <c r="G19" s="17" t="s">
        <v>288</v>
      </c>
    </row>
    <row r="20" spans="1:7" s="29" customFormat="1" ht="31.5" customHeight="1" x14ac:dyDescent="0.2">
      <c r="A20" s="14" t="s">
        <v>19</v>
      </c>
      <c r="B20" s="15" t="s">
        <v>289</v>
      </c>
      <c r="C20" s="16">
        <v>8</v>
      </c>
      <c r="D20" s="28">
        <f t="shared" si="1"/>
        <v>39</v>
      </c>
      <c r="E20" s="28">
        <f t="shared" si="2"/>
        <v>46</v>
      </c>
      <c r="F20" s="16" t="s">
        <v>10</v>
      </c>
      <c r="G20" s="17" t="s">
        <v>290</v>
      </c>
    </row>
    <row r="21" spans="1:7" s="47" customFormat="1" ht="19.5" customHeight="1" x14ac:dyDescent="0.2">
      <c r="A21" s="35" t="s">
        <v>21</v>
      </c>
      <c r="B21" s="39" t="s">
        <v>22</v>
      </c>
      <c r="C21" s="32">
        <v>5</v>
      </c>
      <c r="D21" s="28">
        <f t="shared" si="1"/>
        <v>47</v>
      </c>
      <c r="E21" s="28">
        <f t="shared" si="2"/>
        <v>51</v>
      </c>
      <c r="F21" s="11" t="s">
        <v>10</v>
      </c>
      <c r="G21" s="15" t="s">
        <v>165</v>
      </c>
    </row>
    <row r="22" spans="1:7" s="47" customFormat="1" ht="31.5" customHeight="1" x14ac:dyDescent="0.2">
      <c r="A22" s="35" t="s">
        <v>24</v>
      </c>
      <c r="B22" s="17" t="s">
        <v>25</v>
      </c>
      <c r="C22" s="32">
        <v>8</v>
      </c>
      <c r="D22" s="28">
        <f t="shared" si="1"/>
        <v>52</v>
      </c>
      <c r="E22" s="28">
        <f t="shared" si="2"/>
        <v>59</v>
      </c>
      <c r="F22" s="11" t="s">
        <v>15</v>
      </c>
      <c r="G22" s="17" t="s">
        <v>290</v>
      </c>
    </row>
    <row r="23" spans="1:7" s="29" customFormat="1" ht="42" customHeight="1" x14ac:dyDescent="0.2">
      <c r="A23" s="14" t="s">
        <v>102</v>
      </c>
      <c r="B23" s="15" t="s">
        <v>291</v>
      </c>
      <c r="C23" s="16">
        <v>1</v>
      </c>
      <c r="D23" s="28">
        <f t="shared" si="1"/>
        <v>60</v>
      </c>
      <c r="E23" s="28">
        <f t="shared" si="2"/>
        <v>60</v>
      </c>
      <c r="F23" s="16" t="s">
        <v>10</v>
      </c>
      <c r="G23" s="17" t="s">
        <v>434</v>
      </c>
    </row>
    <row r="24" spans="1:7" s="29" customFormat="1" ht="42" customHeight="1" x14ac:dyDescent="0.2">
      <c r="A24" s="14" t="s">
        <v>103</v>
      </c>
      <c r="B24" s="15" t="s">
        <v>433</v>
      </c>
      <c r="C24" s="16">
        <v>1</v>
      </c>
      <c r="D24" s="28">
        <f t="shared" si="1"/>
        <v>61</v>
      </c>
      <c r="E24" s="28">
        <f>SUM(C24,D24) - 1</f>
        <v>61</v>
      </c>
      <c r="F24" s="16" t="s">
        <v>10</v>
      </c>
      <c r="G24" s="17" t="s">
        <v>435</v>
      </c>
    </row>
    <row r="25" spans="1:7" s="29" customFormat="1" ht="42" customHeight="1" x14ac:dyDescent="0.2">
      <c r="A25" s="14" t="s">
        <v>104</v>
      </c>
      <c r="B25" s="17" t="s">
        <v>292</v>
      </c>
      <c r="C25" s="16">
        <v>14</v>
      </c>
      <c r="D25" s="28">
        <f t="shared" si="1"/>
        <v>62</v>
      </c>
      <c r="E25" s="28">
        <f t="shared" si="2"/>
        <v>75</v>
      </c>
      <c r="F25" s="16" t="s">
        <v>10</v>
      </c>
      <c r="G25" s="17" t="s">
        <v>456</v>
      </c>
    </row>
    <row r="26" spans="1:7" s="118" customFormat="1" ht="26.25" customHeight="1" x14ac:dyDescent="0.25">
      <c r="A26" s="182" t="s">
        <v>442</v>
      </c>
      <c r="B26" s="183"/>
      <c r="C26" s="183"/>
      <c r="D26" s="183"/>
      <c r="E26" s="183"/>
      <c r="F26" s="183"/>
      <c r="G26" s="184"/>
    </row>
    <row r="27" spans="1:7" ht="26.25" customHeight="1" x14ac:dyDescent="0.25">
      <c r="A27" s="186" t="s">
        <v>370</v>
      </c>
      <c r="B27" s="186"/>
      <c r="C27" s="186"/>
      <c r="D27" s="186"/>
      <c r="E27" s="186"/>
      <c r="F27" s="186"/>
      <c r="G27" s="186"/>
    </row>
    <row r="28" spans="1:7" s="29" customFormat="1" ht="26.25" customHeight="1" x14ac:dyDescent="0.2">
      <c r="A28" s="24" t="s">
        <v>0</v>
      </c>
      <c r="B28" s="41" t="s">
        <v>1</v>
      </c>
      <c r="C28" s="43" t="s">
        <v>2</v>
      </c>
      <c r="D28" s="22" t="s">
        <v>438</v>
      </c>
      <c r="E28" s="22" t="s">
        <v>439</v>
      </c>
      <c r="F28" s="43" t="s">
        <v>3</v>
      </c>
      <c r="G28" s="42" t="s">
        <v>4</v>
      </c>
    </row>
    <row r="29" spans="1:7" s="29" customFormat="1" ht="19.5" customHeight="1" x14ac:dyDescent="0.2">
      <c r="A29" s="14" t="s">
        <v>5</v>
      </c>
      <c r="B29" s="15" t="s">
        <v>6</v>
      </c>
      <c r="C29" s="16">
        <v>13</v>
      </c>
      <c r="D29" s="61">
        <v>1</v>
      </c>
      <c r="E29" s="61">
        <v>13</v>
      </c>
      <c r="F29" s="16" t="s">
        <v>7</v>
      </c>
      <c r="G29" s="129" t="s">
        <v>631</v>
      </c>
    </row>
    <row r="30" spans="1:7" s="98" customFormat="1" ht="19.5" customHeight="1" x14ac:dyDescent="0.25">
      <c r="A30" s="14" t="s">
        <v>8</v>
      </c>
      <c r="B30" s="15" t="s">
        <v>9</v>
      </c>
      <c r="C30" s="97">
        <v>3</v>
      </c>
      <c r="D30" s="28">
        <f>SUM(E29) + 1</f>
        <v>14</v>
      </c>
      <c r="E30" s="28">
        <f>SUM(C30,D30) - 1</f>
        <v>16</v>
      </c>
      <c r="F30" s="16" t="s">
        <v>10</v>
      </c>
      <c r="G30" s="15" t="s">
        <v>135</v>
      </c>
    </row>
    <row r="31" spans="1:7" s="98" customFormat="1" ht="31.5" customHeight="1" x14ac:dyDescent="0.25">
      <c r="A31" s="14" t="s">
        <v>12</v>
      </c>
      <c r="B31" s="15" t="s">
        <v>13</v>
      </c>
      <c r="C31" s="16">
        <v>8</v>
      </c>
      <c r="D31" s="28">
        <f t="shared" ref="D31:D44" si="3">SUM(E30) + 1</f>
        <v>17</v>
      </c>
      <c r="E31" s="28">
        <f t="shared" ref="E31:E44" si="4">SUM(C31,D31) - 1</f>
        <v>24</v>
      </c>
      <c r="F31" s="16" t="s">
        <v>10</v>
      </c>
      <c r="G31" s="17" t="s">
        <v>557</v>
      </c>
    </row>
    <row r="32" spans="1:7" s="98" customFormat="1" ht="19.5" customHeight="1" x14ac:dyDescent="0.25">
      <c r="A32" s="14" t="s">
        <v>14</v>
      </c>
      <c r="B32" s="17" t="s">
        <v>567</v>
      </c>
      <c r="C32" s="16">
        <v>8</v>
      </c>
      <c r="D32" s="28">
        <f t="shared" si="3"/>
        <v>25</v>
      </c>
      <c r="E32" s="28">
        <f t="shared" si="4"/>
        <v>32</v>
      </c>
      <c r="F32" s="16" t="s">
        <v>15</v>
      </c>
      <c r="G32" s="17" t="s">
        <v>294</v>
      </c>
    </row>
    <row r="33" spans="1:8" s="98" customFormat="1" ht="19.5" customHeight="1" x14ac:dyDescent="0.25">
      <c r="A33" s="14" t="s">
        <v>17</v>
      </c>
      <c r="B33" s="15" t="s">
        <v>18</v>
      </c>
      <c r="C33" s="16">
        <v>5</v>
      </c>
      <c r="D33" s="28">
        <f t="shared" si="3"/>
        <v>33</v>
      </c>
      <c r="E33" s="28">
        <f t="shared" si="4"/>
        <v>37</v>
      </c>
      <c r="F33" s="16" t="s">
        <v>15</v>
      </c>
      <c r="G33" s="15" t="s">
        <v>365</v>
      </c>
    </row>
    <row r="34" spans="1:8" s="47" customFormat="1" ht="19.5" customHeight="1" x14ac:dyDescent="0.2">
      <c r="A34" s="14" t="s">
        <v>19</v>
      </c>
      <c r="B34" s="17" t="s">
        <v>20</v>
      </c>
      <c r="C34" s="16">
        <v>8</v>
      </c>
      <c r="D34" s="28">
        <f t="shared" si="3"/>
        <v>38</v>
      </c>
      <c r="E34" s="28">
        <f t="shared" si="4"/>
        <v>45</v>
      </c>
      <c r="F34" s="16" t="s">
        <v>10</v>
      </c>
      <c r="G34" s="17" t="s">
        <v>294</v>
      </c>
    </row>
    <row r="35" spans="1:8" s="98" customFormat="1" ht="19.5" customHeight="1" x14ac:dyDescent="0.25">
      <c r="A35" s="35" t="s">
        <v>21</v>
      </c>
      <c r="B35" s="39" t="s">
        <v>22</v>
      </c>
      <c r="C35" s="32">
        <v>5</v>
      </c>
      <c r="D35" s="28">
        <f t="shared" si="3"/>
        <v>46</v>
      </c>
      <c r="E35" s="28">
        <f t="shared" si="4"/>
        <v>50</v>
      </c>
      <c r="F35" s="11"/>
      <c r="G35" s="15" t="s">
        <v>165</v>
      </c>
    </row>
    <row r="36" spans="1:8" s="98" customFormat="1" ht="31.5" customHeight="1" x14ac:dyDescent="0.25">
      <c r="A36" s="14" t="s">
        <v>24</v>
      </c>
      <c r="B36" s="17" t="s">
        <v>25</v>
      </c>
      <c r="C36" s="16">
        <v>8</v>
      </c>
      <c r="D36" s="28">
        <f t="shared" si="3"/>
        <v>51</v>
      </c>
      <c r="E36" s="28">
        <f t="shared" si="4"/>
        <v>58</v>
      </c>
      <c r="F36" s="16" t="s">
        <v>15</v>
      </c>
      <c r="G36" s="17" t="s">
        <v>294</v>
      </c>
    </row>
    <row r="37" spans="1:8" ht="19.5" customHeight="1" x14ac:dyDescent="0.25">
      <c r="A37" s="14" t="s">
        <v>373</v>
      </c>
      <c r="B37" s="17" t="s">
        <v>22</v>
      </c>
      <c r="C37" s="16">
        <v>1</v>
      </c>
      <c r="D37" s="28">
        <f t="shared" si="3"/>
        <v>59</v>
      </c>
      <c r="E37" s="28">
        <f t="shared" si="4"/>
        <v>59</v>
      </c>
      <c r="F37" s="16" t="s">
        <v>10</v>
      </c>
      <c r="G37" s="17" t="s">
        <v>165</v>
      </c>
    </row>
    <row r="38" spans="1:8" ht="19.5" customHeight="1" x14ac:dyDescent="0.25">
      <c r="A38" s="26" t="s">
        <v>102</v>
      </c>
      <c r="B38" s="15" t="s">
        <v>296</v>
      </c>
      <c r="C38" s="16">
        <v>3</v>
      </c>
      <c r="D38" s="28">
        <f t="shared" si="3"/>
        <v>60</v>
      </c>
      <c r="E38" s="28">
        <f t="shared" si="4"/>
        <v>62</v>
      </c>
      <c r="F38" s="16" t="s">
        <v>10</v>
      </c>
      <c r="G38" s="15" t="s">
        <v>606</v>
      </c>
    </row>
    <row r="39" spans="1:8" ht="19.5" customHeight="1" x14ac:dyDescent="0.25">
      <c r="A39" s="26" t="s">
        <v>103</v>
      </c>
      <c r="B39" s="15" t="s">
        <v>297</v>
      </c>
      <c r="C39" s="16">
        <v>3</v>
      </c>
      <c r="D39" s="28">
        <f t="shared" si="3"/>
        <v>63</v>
      </c>
      <c r="E39" s="28">
        <f t="shared" si="4"/>
        <v>65</v>
      </c>
      <c r="F39" s="16" t="s">
        <v>10</v>
      </c>
      <c r="G39" s="15" t="s">
        <v>282</v>
      </c>
    </row>
    <row r="40" spans="1:8" s="98" customFormat="1" ht="19.5" customHeight="1" x14ac:dyDescent="0.25">
      <c r="A40" s="26" t="s">
        <v>104</v>
      </c>
      <c r="B40" s="15" t="s">
        <v>244</v>
      </c>
      <c r="C40" s="16">
        <v>5</v>
      </c>
      <c r="D40" s="28">
        <f t="shared" si="3"/>
        <v>66</v>
      </c>
      <c r="E40" s="28">
        <f t="shared" si="4"/>
        <v>70</v>
      </c>
      <c r="F40" s="16" t="s">
        <v>15</v>
      </c>
      <c r="G40" s="15" t="s">
        <v>244</v>
      </c>
    </row>
    <row r="41" spans="1:8" s="98" customFormat="1" ht="26.25" x14ac:dyDescent="0.25">
      <c r="A41" s="26" t="s">
        <v>105</v>
      </c>
      <c r="B41" s="17" t="s">
        <v>25</v>
      </c>
      <c r="C41" s="16">
        <v>8</v>
      </c>
      <c r="D41" s="28">
        <f t="shared" si="3"/>
        <v>71</v>
      </c>
      <c r="E41" s="28">
        <f t="shared" si="4"/>
        <v>78</v>
      </c>
      <c r="F41" s="16" t="s">
        <v>15</v>
      </c>
      <c r="G41" s="17" t="s">
        <v>294</v>
      </c>
    </row>
    <row r="42" spans="1:8" s="10" customFormat="1" ht="19.5" customHeight="1" x14ac:dyDescent="0.2">
      <c r="A42" s="26" t="s">
        <v>28</v>
      </c>
      <c r="B42" s="17" t="s">
        <v>340</v>
      </c>
      <c r="C42" s="16">
        <v>10</v>
      </c>
      <c r="D42" s="28">
        <f t="shared" si="3"/>
        <v>79</v>
      </c>
      <c r="E42" s="28">
        <f t="shared" si="4"/>
        <v>88</v>
      </c>
      <c r="F42" s="16" t="s">
        <v>15</v>
      </c>
      <c r="G42" s="17" t="s">
        <v>294</v>
      </c>
    </row>
    <row r="43" spans="1:8" s="29" customFormat="1" ht="19.5" customHeight="1" x14ac:dyDescent="0.2">
      <c r="A43" s="26" t="s">
        <v>30</v>
      </c>
      <c r="B43" s="15" t="s">
        <v>337</v>
      </c>
      <c r="C43" s="16">
        <v>8</v>
      </c>
      <c r="D43" s="28">
        <f t="shared" si="3"/>
        <v>89</v>
      </c>
      <c r="E43" s="28">
        <f t="shared" si="4"/>
        <v>96</v>
      </c>
      <c r="F43" s="16" t="s">
        <v>15</v>
      </c>
      <c r="G43" s="17" t="s">
        <v>294</v>
      </c>
    </row>
    <row r="44" spans="1:8" s="29" customFormat="1" ht="42" customHeight="1" x14ac:dyDescent="0.2">
      <c r="A44" s="26" t="s">
        <v>32</v>
      </c>
      <c r="B44" s="17" t="s">
        <v>293</v>
      </c>
      <c r="C44" s="16">
        <v>14</v>
      </c>
      <c r="D44" s="28">
        <f t="shared" si="3"/>
        <v>97</v>
      </c>
      <c r="E44" s="28">
        <f t="shared" si="4"/>
        <v>110</v>
      </c>
      <c r="F44" s="16" t="s">
        <v>10</v>
      </c>
      <c r="G44" s="17" t="s">
        <v>400</v>
      </c>
    </row>
    <row r="45" spans="1:8" s="29" customFormat="1" ht="25.5" customHeight="1" x14ac:dyDescent="0.25">
      <c r="A45" s="182" t="s">
        <v>443</v>
      </c>
      <c r="B45" s="166"/>
      <c r="C45" s="166"/>
      <c r="D45" s="166"/>
      <c r="E45" s="166"/>
      <c r="F45" s="166"/>
      <c r="G45" s="167"/>
    </row>
    <row r="46" spans="1:8" s="29" customFormat="1" ht="26.25" customHeight="1" x14ac:dyDescent="0.2">
      <c r="A46" s="24" t="s">
        <v>0</v>
      </c>
      <c r="B46" s="41" t="s">
        <v>1</v>
      </c>
      <c r="C46" s="43" t="s">
        <v>2</v>
      </c>
      <c r="D46" s="22" t="s">
        <v>438</v>
      </c>
      <c r="E46" s="22" t="s">
        <v>439</v>
      </c>
      <c r="F46" s="43" t="s">
        <v>3</v>
      </c>
      <c r="G46" s="42" t="s">
        <v>4</v>
      </c>
    </row>
    <row r="47" spans="1:8" s="98" customFormat="1" ht="19.5" customHeight="1" x14ac:dyDescent="0.25">
      <c r="A47" s="14" t="s">
        <v>5</v>
      </c>
      <c r="B47" s="15" t="s">
        <v>6</v>
      </c>
      <c r="C47" s="16">
        <v>13</v>
      </c>
      <c r="D47" s="61">
        <v>1</v>
      </c>
      <c r="E47" s="61">
        <v>13</v>
      </c>
      <c r="F47" s="16" t="s">
        <v>7</v>
      </c>
      <c r="G47" s="129" t="s">
        <v>631</v>
      </c>
      <c r="H47" s="29"/>
    </row>
    <row r="48" spans="1:8" s="98" customFormat="1" ht="19.5" customHeight="1" x14ac:dyDescent="0.25">
      <c r="A48" s="14" t="s">
        <v>8</v>
      </c>
      <c r="B48" s="15" t="s">
        <v>9</v>
      </c>
      <c r="C48" s="16">
        <v>3</v>
      </c>
      <c r="D48" s="28">
        <f>SUM(E47) + 1</f>
        <v>14</v>
      </c>
      <c r="E48" s="28">
        <f>SUM(C48,D48) - 1</f>
        <v>16</v>
      </c>
      <c r="F48" s="16" t="s">
        <v>10</v>
      </c>
      <c r="G48" s="15" t="s">
        <v>371</v>
      </c>
      <c r="H48" s="29"/>
    </row>
    <row r="49" spans="1:8" s="98" customFormat="1" ht="19.5" customHeight="1" x14ac:dyDescent="0.25">
      <c r="A49" s="14" t="s">
        <v>12</v>
      </c>
      <c r="B49" s="15" t="s">
        <v>22</v>
      </c>
      <c r="C49" s="16">
        <v>14</v>
      </c>
      <c r="D49" s="28">
        <f t="shared" ref="D49:D64" si="5">SUM(E48) + 1</f>
        <v>17</v>
      </c>
      <c r="E49" s="28">
        <f t="shared" ref="E49:E64" si="6">SUM(C49,D49) - 1</f>
        <v>30</v>
      </c>
      <c r="F49" s="16" t="s">
        <v>10</v>
      </c>
      <c r="G49" s="15" t="s">
        <v>295</v>
      </c>
      <c r="H49" s="29"/>
    </row>
    <row r="50" spans="1:8" s="98" customFormat="1" ht="31.5" customHeight="1" x14ac:dyDescent="0.25">
      <c r="A50" s="14" t="s">
        <v>14</v>
      </c>
      <c r="B50" s="17" t="s">
        <v>287</v>
      </c>
      <c r="C50" s="16">
        <v>8</v>
      </c>
      <c r="D50" s="28">
        <f t="shared" si="5"/>
        <v>31</v>
      </c>
      <c r="E50" s="28">
        <f t="shared" si="6"/>
        <v>38</v>
      </c>
      <c r="F50" s="16" t="s">
        <v>15</v>
      </c>
      <c r="G50" s="17" t="s">
        <v>298</v>
      </c>
      <c r="H50" s="29"/>
    </row>
    <row r="51" spans="1:8" s="98" customFormat="1" ht="31.5" customHeight="1" x14ac:dyDescent="0.25">
      <c r="A51" s="14" t="s">
        <v>17</v>
      </c>
      <c r="B51" s="17" t="s">
        <v>20</v>
      </c>
      <c r="C51" s="16">
        <v>8</v>
      </c>
      <c r="D51" s="28">
        <f t="shared" si="5"/>
        <v>39</v>
      </c>
      <c r="E51" s="28">
        <f t="shared" si="6"/>
        <v>46</v>
      </c>
      <c r="F51" s="16" t="s">
        <v>10</v>
      </c>
      <c r="G51" s="17" t="s">
        <v>298</v>
      </c>
      <c r="H51" s="29"/>
    </row>
    <row r="52" spans="1:8" s="29" customFormat="1" ht="19.5" customHeight="1" x14ac:dyDescent="0.2">
      <c r="A52" s="14" t="s">
        <v>137</v>
      </c>
      <c r="B52" s="17" t="s">
        <v>22</v>
      </c>
      <c r="C52" s="16">
        <v>5</v>
      </c>
      <c r="D52" s="28">
        <f t="shared" si="5"/>
        <v>47</v>
      </c>
      <c r="E52" s="28">
        <f t="shared" si="6"/>
        <v>51</v>
      </c>
      <c r="F52" s="16" t="s">
        <v>10</v>
      </c>
      <c r="G52" s="17" t="s">
        <v>295</v>
      </c>
    </row>
    <row r="53" spans="1:8" s="29" customFormat="1" ht="31.5" customHeight="1" x14ac:dyDescent="0.2">
      <c r="A53" s="14" t="s">
        <v>19</v>
      </c>
      <c r="B53" s="17" t="s">
        <v>25</v>
      </c>
      <c r="C53" s="16">
        <v>8</v>
      </c>
      <c r="D53" s="28">
        <f t="shared" si="5"/>
        <v>52</v>
      </c>
      <c r="E53" s="28">
        <f t="shared" si="6"/>
        <v>59</v>
      </c>
      <c r="F53" s="16" t="s">
        <v>15</v>
      </c>
      <c r="G53" s="17" t="s">
        <v>298</v>
      </c>
    </row>
    <row r="54" spans="1:8" s="29" customFormat="1" ht="31.5" customHeight="1" x14ac:dyDescent="0.2">
      <c r="A54" s="14" t="s">
        <v>24</v>
      </c>
      <c r="B54" s="14" t="s">
        <v>374</v>
      </c>
      <c r="C54" s="16">
        <v>8</v>
      </c>
      <c r="D54" s="28">
        <f t="shared" si="5"/>
        <v>60</v>
      </c>
      <c r="E54" s="28">
        <f t="shared" si="6"/>
        <v>67</v>
      </c>
      <c r="F54" s="16" t="s">
        <v>15</v>
      </c>
      <c r="G54" s="17" t="s">
        <v>298</v>
      </c>
    </row>
    <row r="55" spans="1:8" s="29" customFormat="1" ht="30.75" customHeight="1" x14ac:dyDescent="0.2">
      <c r="A55" s="14" t="s">
        <v>102</v>
      </c>
      <c r="B55" s="14" t="s">
        <v>299</v>
      </c>
      <c r="C55" s="16">
        <v>8</v>
      </c>
      <c r="D55" s="28">
        <f t="shared" si="5"/>
        <v>68</v>
      </c>
      <c r="E55" s="28">
        <f t="shared" si="6"/>
        <v>75</v>
      </c>
      <c r="F55" s="16" t="s">
        <v>15</v>
      </c>
      <c r="G55" s="17" t="s">
        <v>298</v>
      </c>
    </row>
    <row r="56" spans="1:8" s="29" customFormat="1" ht="31.5" customHeight="1" x14ac:dyDescent="0.2">
      <c r="A56" s="14" t="s">
        <v>103</v>
      </c>
      <c r="B56" s="14" t="s">
        <v>393</v>
      </c>
      <c r="C56" s="16">
        <v>8</v>
      </c>
      <c r="D56" s="28">
        <f t="shared" si="5"/>
        <v>76</v>
      </c>
      <c r="E56" s="28">
        <f t="shared" si="6"/>
        <v>83</v>
      </c>
      <c r="F56" s="16" t="s">
        <v>15</v>
      </c>
      <c r="G56" s="17" t="s">
        <v>298</v>
      </c>
    </row>
    <row r="57" spans="1:8" s="29" customFormat="1" ht="31.5" customHeight="1" x14ac:dyDescent="0.2">
      <c r="A57" s="14" t="s">
        <v>104</v>
      </c>
      <c r="B57" s="14" t="s">
        <v>300</v>
      </c>
      <c r="C57" s="16">
        <v>8</v>
      </c>
      <c r="D57" s="28">
        <f t="shared" si="5"/>
        <v>84</v>
      </c>
      <c r="E57" s="28">
        <f t="shared" si="6"/>
        <v>91</v>
      </c>
      <c r="F57" s="16" t="s">
        <v>15</v>
      </c>
      <c r="G57" s="17" t="s">
        <v>298</v>
      </c>
    </row>
    <row r="58" spans="1:8" s="98" customFormat="1" ht="31.5" customHeight="1" x14ac:dyDescent="0.25">
      <c r="A58" s="14" t="s">
        <v>105</v>
      </c>
      <c r="B58" s="14" t="s">
        <v>343</v>
      </c>
      <c r="C58" s="16">
        <v>8</v>
      </c>
      <c r="D58" s="28">
        <f t="shared" si="5"/>
        <v>92</v>
      </c>
      <c r="E58" s="28">
        <f t="shared" si="6"/>
        <v>99</v>
      </c>
      <c r="F58" s="16" t="s">
        <v>15</v>
      </c>
      <c r="G58" s="17" t="s">
        <v>298</v>
      </c>
    </row>
    <row r="59" spans="1:8" s="98" customFormat="1" ht="19.5" customHeight="1" x14ac:dyDescent="0.25">
      <c r="A59" s="14" t="s">
        <v>28</v>
      </c>
      <c r="B59" s="14" t="s">
        <v>301</v>
      </c>
      <c r="C59" s="16">
        <v>8</v>
      </c>
      <c r="D59" s="28">
        <f t="shared" si="5"/>
        <v>100</v>
      </c>
      <c r="E59" s="28">
        <f t="shared" si="6"/>
        <v>107</v>
      </c>
      <c r="F59" s="16" t="s">
        <v>15</v>
      </c>
      <c r="G59" s="12" t="s">
        <v>302</v>
      </c>
    </row>
    <row r="60" spans="1:8" s="29" customFormat="1" ht="19.5" customHeight="1" x14ac:dyDescent="0.25">
      <c r="A60" s="14" t="s">
        <v>30</v>
      </c>
      <c r="B60" s="14" t="s">
        <v>376</v>
      </c>
      <c r="C60" s="16">
        <v>8</v>
      </c>
      <c r="D60" s="28">
        <f t="shared" si="5"/>
        <v>108</v>
      </c>
      <c r="E60" s="28">
        <f t="shared" si="6"/>
        <v>115</v>
      </c>
      <c r="F60" s="16" t="s">
        <v>15</v>
      </c>
      <c r="G60" s="12" t="s">
        <v>303</v>
      </c>
      <c r="H60" s="119"/>
    </row>
    <row r="61" spans="1:8" s="98" customFormat="1" ht="19.5" customHeight="1" x14ac:dyDescent="0.25">
      <c r="A61" s="14" t="s">
        <v>32</v>
      </c>
      <c r="B61" s="14" t="s">
        <v>392</v>
      </c>
      <c r="C61" s="16">
        <v>8</v>
      </c>
      <c r="D61" s="28">
        <f t="shared" si="5"/>
        <v>116</v>
      </c>
      <c r="E61" s="28">
        <f t="shared" si="6"/>
        <v>123</v>
      </c>
      <c r="F61" s="16" t="s">
        <v>15</v>
      </c>
      <c r="G61" s="12" t="s">
        <v>395</v>
      </c>
    </row>
    <row r="62" spans="1:8" s="98" customFormat="1" ht="19.5" customHeight="1" x14ac:dyDescent="0.25">
      <c r="A62" s="14" t="s">
        <v>33</v>
      </c>
      <c r="B62" s="14" t="s">
        <v>394</v>
      </c>
      <c r="C62" s="16">
        <v>8</v>
      </c>
      <c r="D62" s="28">
        <f t="shared" si="5"/>
        <v>124</v>
      </c>
      <c r="E62" s="28">
        <f t="shared" si="6"/>
        <v>131</v>
      </c>
      <c r="F62" s="120" t="s">
        <v>15</v>
      </c>
      <c r="G62" s="12" t="s">
        <v>304</v>
      </c>
    </row>
    <row r="63" spans="1:8" s="81" customFormat="1" ht="19.5" customHeight="1" x14ac:dyDescent="0.25">
      <c r="A63" s="14" t="s">
        <v>34</v>
      </c>
      <c r="B63" s="14" t="s">
        <v>375</v>
      </c>
      <c r="C63" s="16">
        <v>8</v>
      </c>
      <c r="D63" s="28">
        <f t="shared" si="5"/>
        <v>132</v>
      </c>
      <c r="E63" s="28">
        <f t="shared" si="6"/>
        <v>139</v>
      </c>
      <c r="F63" s="16" t="s">
        <v>15</v>
      </c>
      <c r="G63" s="12" t="s">
        <v>354</v>
      </c>
    </row>
    <row r="64" spans="1:8" s="98" customFormat="1" ht="19.5" customHeight="1" x14ac:dyDescent="0.25">
      <c r="A64" s="14" t="s">
        <v>35</v>
      </c>
      <c r="B64" s="14" t="s">
        <v>396</v>
      </c>
      <c r="C64" s="16">
        <v>8</v>
      </c>
      <c r="D64" s="28">
        <f t="shared" si="5"/>
        <v>140</v>
      </c>
      <c r="E64" s="28">
        <f t="shared" si="6"/>
        <v>147</v>
      </c>
      <c r="F64" s="16" t="s">
        <v>15</v>
      </c>
      <c r="G64" s="12" t="s">
        <v>397</v>
      </c>
    </row>
    <row r="65" spans="1:8" s="125" customFormat="1" ht="19.5" customHeight="1" x14ac:dyDescent="0.25">
      <c r="A65" s="14" t="s">
        <v>36</v>
      </c>
      <c r="B65" s="14" t="s">
        <v>398</v>
      </c>
      <c r="C65" s="97" t="s">
        <v>272</v>
      </c>
      <c r="D65" s="28">
        <f>SUM(E64) + 1</f>
        <v>148</v>
      </c>
      <c r="E65" s="28">
        <v>155</v>
      </c>
      <c r="F65" s="121" t="s">
        <v>15</v>
      </c>
      <c r="G65" s="12" t="s">
        <v>399</v>
      </c>
    </row>
    <row r="66" spans="1:8" s="81" customFormat="1" ht="19.5" customHeight="1" x14ac:dyDescent="0.25">
      <c r="A66" s="14" t="s">
        <v>37</v>
      </c>
      <c r="B66" s="14" t="s">
        <v>22</v>
      </c>
      <c r="C66" s="16">
        <v>8</v>
      </c>
      <c r="D66" s="28">
        <f t="shared" ref="D66" si="7">SUM(E65) + 1</f>
        <v>156</v>
      </c>
      <c r="E66" s="28">
        <f t="shared" ref="E66:E72" si="8">SUM(C66,D66) - 1</f>
        <v>163</v>
      </c>
      <c r="F66" s="121" t="s">
        <v>10</v>
      </c>
      <c r="G66" s="12" t="s">
        <v>23</v>
      </c>
    </row>
    <row r="67" spans="1:8" s="29" customFormat="1" ht="26.25" customHeight="1" x14ac:dyDescent="0.2">
      <c r="A67" s="14" t="s">
        <v>39</v>
      </c>
      <c r="B67" s="14" t="s">
        <v>22</v>
      </c>
      <c r="C67" s="16">
        <v>8</v>
      </c>
      <c r="D67" s="28">
        <f>SUM(E66) + 1</f>
        <v>164</v>
      </c>
      <c r="E67" s="28">
        <f t="shared" si="8"/>
        <v>171</v>
      </c>
      <c r="F67" s="121" t="s">
        <v>10</v>
      </c>
      <c r="G67" s="12" t="s">
        <v>23</v>
      </c>
    </row>
    <row r="68" spans="1:8" s="29" customFormat="1" ht="26.25" customHeight="1" x14ac:dyDescent="0.2">
      <c r="A68" s="14" t="s">
        <v>41</v>
      </c>
      <c r="B68" s="14" t="s">
        <v>22</v>
      </c>
      <c r="C68" s="16">
        <v>8</v>
      </c>
      <c r="D68" s="28">
        <f t="shared" ref="D68:D72" si="9">SUM(E67) + 1</f>
        <v>172</v>
      </c>
      <c r="E68" s="28">
        <f t="shared" si="8"/>
        <v>179</v>
      </c>
      <c r="F68" s="121" t="s">
        <v>10</v>
      </c>
      <c r="G68" s="12" t="s">
        <v>23</v>
      </c>
    </row>
    <row r="69" spans="1:8" s="98" customFormat="1" ht="19.5" customHeight="1" x14ac:dyDescent="0.25">
      <c r="A69" s="14" t="s">
        <v>43</v>
      </c>
      <c r="B69" s="14" t="s">
        <v>22</v>
      </c>
      <c r="C69" s="16">
        <v>8</v>
      </c>
      <c r="D69" s="28">
        <f t="shared" si="9"/>
        <v>180</v>
      </c>
      <c r="E69" s="28">
        <f t="shared" si="8"/>
        <v>187</v>
      </c>
      <c r="F69" s="121" t="s">
        <v>10</v>
      </c>
      <c r="G69" s="12" t="s">
        <v>23</v>
      </c>
      <c r="H69" s="29"/>
    </row>
    <row r="70" spans="1:8" s="98" customFormat="1" ht="19.5" customHeight="1" x14ac:dyDescent="0.25">
      <c r="A70" s="14" t="s">
        <v>44</v>
      </c>
      <c r="B70" s="14" t="s">
        <v>558</v>
      </c>
      <c r="C70" s="16">
        <v>8</v>
      </c>
      <c r="D70" s="28">
        <f t="shared" si="9"/>
        <v>188</v>
      </c>
      <c r="E70" s="28">
        <f t="shared" si="8"/>
        <v>195</v>
      </c>
      <c r="F70" s="121" t="s">
        <v>15</v>
      </c>
      <c r="G70" s="17" t="s">
        <v>298</v>
      </c>
      <c r="H70" s="29"/>
    </row>
    <row r="71" spans="1:8" s="98" customFormat="1" ht="19.5" customHeight="1" x14ac:dyDescent="0.25">
      <c r="A71" s="14" t="s">
        <v>45</v>
      </c>
      <c r="B71" s="14" t="s">
        <v>559</v>
      </c>
      <c r="C71" s="16">
        <v>8</v>
      </c>
      <c r="D71" s="28">
        <f t="shared" si="9"/>
        <v>196</v>
      </c>
      <c r="E71" s="28">
        <f t="shared" si="8"/>
        <v>203</v>
      </c>
      <c r="F71" s="121" t="s">
        <v>15</v>
      </c>
      <c r="G71" s="12" t="s">
        <v>560</v>
      </c>
      <c r="H71" s="29"/>
    </row>
    <row r="72" spans="1:8" s="98" customFormat="1" ht="19.5" customHeight="1" x14ac:dyDescent="0.25">
      <c r="A72" s="14" t="s">
        <v>46</v>
      </c>
      <c r="B72" s="14" t="s">
        <v>512</v>
      </c>
      <c r="C72" s="16">
        <v>16</v>
      </c>
      <c r="D72" s="28">
        <f t="shared" si="9"/>
        <v>204</v>
      </c>
      <c r="E72" s="28">
        <f t="shared" si="8"/>
        <v>219</v>
      </c>
      <c r="F72" s="121" t="s">
        <v>10</v>
      </c>
      <c r="G72" s="12" t="s">
        <v>23</v>
      </c>
      <c r="H72" s="29"/>
    </row>
    <row r="73" spans="1:8" s="98" customFormat="1" ht="19.5" customHeight="1" x14ac:dyDescent="0.25">
      <c r="A73" s="182" t="s">
        <v>444</v>
      </c>
      <c r="B73" s="183"/>
      <c r="C73" s="183"/>
      <c r="D73" s="183"/>
      <c r="E73" s="183"/>
      <c r="F73" s="183"/>
      <c r="G73" s="184"/>
    </row>
    <row r="74" spans="1:8" s="104" customFormat="1" ht="31.5" customHeight="1" x14ac:dyDescent="0.25">
      <c r="A74" s="24" t="s">
        <v>0</v>
      </c>
      <c r="B74" s="41" t="s">
        <v>1</v>
      </c>
      <c r="C74" s="43" t="s">
        <v>2</v>
      </c>
      <c r="D74" s="22" t="s">
        <v>438</v>
      </c>
      <c r="E74" s="22" t="s">
        <v>439</v>
      </c>
      <c r="F74" s="43" t="s">
        <v>3</v>
      </c>
      <c r="G74" s="42" t="s">
        <v>4</v>
      </c>
    </row>
    <row r="75" spans="1:8" ht="31.5" customHeight="1" x14ac:dyDescent="0.25">
      <c r="A75" s="14" t="s">
        <v>5</v>
      </c>
      <c r="B75" s="15" t="s">
        <v>6</v>
      </c>
      <c r="C75" s="16">
        <v>13</v>
      </c>
      <c r="D75" s="61">
        <v>1</v>
      </c>
      <c r="E75" s="61">
        <v>13</v>
      </c>
      <c r="F75" s="16" t="s">
        <v>7</v>
      </c>
      <c r="G75" s="129" t="s">
        <v>566</v>
      </c>
    </row>
    <row r="76" spans="1:8" x14ac:dyDescent="0.25">
      <c r="A76" s="14" t="s">
        <v>8</v>
      </c>
      <c r="B76" s="15" t="s">
        <v>9</v>
      </c>
      <c r="C76" s="16">
        <v>3</v>
      </c>
      <c r="D76" s="28">
        <f>SUM(E75) + 1</f>
        <v>14</v>
      </c>
      <c r="E76" s="28">
        <f>SUM(C76,D76) - 1</f>
        <v>16</v>
      </c>
      <c r="F76" s="16" t="s">
        <v>10</v>
      </c>
      <c r="G76" s="15" t="s">
        <v>305</v>
      </c>
    </row>
    <row r="77" spans="1:8" x14ac:dyDescent="0.25">
      <c r="A77" s="14" t="s">
        <v>12</v>
      </c>
      <c r="B77" s="15" t="s">
        <v>13</v>
      </c>
      <c r="C77" s="16">
        <v>8</v>
      </c>
      <c r="D77" s="28">
        <f t="shared" ref="D77:D82" si="10">SUM(E76) + 1</f>
        <v>17</v>
      </c>
      <c r="E77" s="28">
        <f t="shared" ref="E77:E82" si="11">SUM(C77,D77) - 1</f>
        <v>24</v>
      </c>
      <c r="F77" s="16" t="s">
        <v>10</v>
      </c>
      <c r="G77" s="15" t="s">
        <v>306</v>
      </c>
    </row>
    <row r="78" spans="1:8" x14ac:dyDescent="0.25">
      <c r="A78" s="14" t="s">
        <v>14</v>
      </c>
      <c r="B78" s="17" t="s">
        <v>22</v>
      </c>
      <c r="C78" s="16">
        <v>8</v>
      </c>
      <c r="D78" s="28">
        <f t="shared" si="10"/>
        <v>25</v>
      </c>
      <c r="E78" s="28">
        <f t="shared" si="11"/>
        <v>32</v>
      </c>
      <c r="F78" s="16" t="s">
        <v>10</v>
      </c>
      <c r="G78" s="17" t="s">
        <v>295</v>
      </c>
    </row>
    <row r="79" spans="1:8" x14ac:dyDescent="0.25">
      <c r="A79" s="14" t="s">
        <v>17</v>
      </c>
      <c r="B79" s="15" t="s">
        <v>18</v>
      </c>
      <c r="C79" s="16">
        <v>5</v>
      </c>
      <c r="D79" s="28">
        <f t="shared" si="10"/>
        <v>33</v>
      </c>
      <c r="E79" s="28">
        <f t="shared" si="11"/>
        <v>37</v>
      </c>
      <c r="F79" s="16" t="s">
        <v>15</v>
      </c>
      <c r="G79" s="15" t="s">
        <v>365</v>
      </c>
    </row>
    <row r="80" spans="1:8" x14ac:dyDescent="0.25">
      <c r="A80" s="14" t="s">
        <v>19</v>
      </c>
      <c r="B80" s="17" t="s">
        <v>22</v>
      </c>
      <c r="C80" s="16">
        <v>21</v>
      </c>
      <c r="D80" s="28">
        <f t="shared" si="10"/>
        <v>38</v>
      </c>
      <c r="E80" s="28">
        <f t="shared" si="11"/>
        <v>58</v>
      </c>
      <c r="F80" s="16" t="s">
        <v>10</v>
      </c>
      <c r="G80" s="17" t="s">
        <v>295</v>
      </c>
    </row>
    <row r="81" spans="1:7" ht="26.25" x14ac:dyDescent="0.25">
      <c r="A81" s="14" t="s">
        <v>24</v>
      </c>
      <c r="B81" s="17" t="s">
        <v>307</v>
      </c>
      <c r="C81" s="16">
        <v>16</v>
      </c>
      <c r="D81" s="28">
        <f t="shared" si="10"/>
        <v>59</v>
      </c>
      <c r="E81" s="28">
        <f t="shared" si="11"/>
        <v>74</v>
      </c>
      <c r="F81" s="16" t="s">
        <v>15</v>
      </c>
      <c r="G81" s="17" t="s">
        <v>308</v>
      </c>
    </row>
    <row r="82" spans="1:7" ht="26.25" x14ac:dyDescent="0.25">
      <c r="A82" s="14" t="s">
        <v>102</v>
      </c>
      <c r="B82" s="17" t="s">
        <v>309</v>
      </c>
      <c r="C82" s="16">
        <v>16</v>
      </c>
      <c r="D82" s="28">
        <f t="shared" si="10"/>
        <v>75</v>
      </c>
      <c r="E82" s="28">
        <f t="shared" si="11"/>
        <v>90</v>
      </c>
      <c r="F82" s="16" t="s">
        <v>15</v>
      </c>
      <c r="G82" s="17" t="s">
        <v>310</v>
      </c>
    </row>
    <row r="83" spans="1:7" x14ac:dyDescent="0.25">
      <c r="A83" s="122"/>
      <c r="B83" s="69"/>
      <c r="C83" s="68"/>
      <c r="D83" s="67"/>
      <c r="E83" s="67"/>
      <c r="F83" s="68"/>
      <c r="G83" s="69"/>
    </row>
  </sheetData>
  <mergeCells count="7">
    <mergeCell ref="A1:G1"/>
    <mergeCell ref="A73:G73"/>
    <mergeCell ref="A2:G2"/>
    <mergeCell ref="A13:G13"/>
    <mergeCell ref="A26:G26"/>
    <mergeCell ref="A27:G27"/>
    <mergeCell ref="A45:G45"/>
  </mergeCells>
  <printOptions gridLines="1"/>
  <pageMargins left="0.75" right="0.75" top="1" bottom="1" header="0.5" footer="0.5"/>
  <pageSetup scale="72" orientation="landscape" r:id="rId1"/>
  <headerFooter alignWithMargins="0">
    <oddFooter>&amp;L&amp;"-,Italic"Illinois Electronic Filing ST-1 Record Layouts and File Specifications
Printed by the authority of the state of Illinois
STS-81-RL (R-01/24)</oddFooter>
  </headerFooter>
  <rowBreaks count="4" manualBreakCount="4">
    <brk id="12" max="6" man="1"/>
    <brk id="25" max="6" man="1"/>
    <brk id="44" max="6" man="1"/>
    <brk id="72" max="6" man="1"/>
  </rowBreaks>
  <ignoredErrors>
    <ignoredError sqref="C8:C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"/>
  <sheetViews>
    <sheetView zoomScaleNormal="100" workbookViewId="0">
      <selection sqref="A1:G1"/>
    </sheetView>
  </sheetViews>
  <sheetFormatPr defaultColWidth="10.85546875" defaultRowHeight="15" x14ac:dyDescent="0.2"/>
  <cols>
    <col min="1" max="1" width="8.7109375" style="47" customWidth="1"/>
    <col min="2" max="2" width="32.28515625" style="47" customWidth="1"/>
    <col min="3" max="6" width="9.28515625" style="47" customWidth="1"/>
    <col min="7" max="7" width="55.42578125" style="47" customWidth="1"/>
    <col min="8" max="16384" width="10.85546875" style="47"/>
  </cols>
  <sheetData>
    <row r="1" spans="1:7" s="71" customFormat="1" ht="26.25" customHeight="1" x14ac:dyDescent="0.25">
      <c r="A1" s="161" t="s">
        <v>101</v>
      </c>
      <c r="B1" s="162"/>
      <c r="C1" s="162"/>
      <c r="D1" s="162"/>
      <c r="E1" s="162"/>
      <c r="F1" s="162"/>
      <c r="G1" s="162"/>
    </row>
    <row r="2" spans="1:7" s="4" customFormat="1" ht="26.25" customHeight="1" x14ac:dyDescent="0.25">
      <c r="A2" s="24" t="s">
        <v>0</v>
      </c>
      <c r="B2" s="59" t="s">
        <v>1</v>
      </c>
      <c r="C2" s="21" t="s">
        <v>2</v>
      </c>
      <c r="D2" s="22" t="s">
        <v>438</v>
      </c>
      <c r="E2" s="22" t="s">
        <v>439</v>
      </c>
      <c r="F2" s="60" t="s">
        <v>3</v>
      </c>
      <c r="G2" s="60" t="s">
        <v>4</v>
      </c>
    </row>
    <row r="3" spans="1:7" ht="19.5" customHeight="1" x14ac:dyDescent="0.2">
      <c r="A3" s="35" t="s">
        <v>5</v>
      </c>
      <c r="B3" s="39" t="s">
        <v>6</v>
      </c>
      <c r="C3" s="32">
        <v>13</v>
      </c>
      <c r="D3" s="61">
        <v>1</v>
      </c>
      <c r="E3" s="11">
        <f>+C3</f>
        <v>13</v>
      </c>
      <c r="F3" s="11" t="s">
        <v>10</v>
      </c>
      <c r="G3" s="129" t="s">
        <v>631</v>
      </c>
    </row>
    <row r="4" spans="1:7" ht="19.5" customHeight="1" x14ac:dyDescent="0.2">
      <c r="A4" s="35" t="s">
        <v>8</v>
      </c>
      <c r="B4" s="39" t="s">
        <v>9</v>
      </c>
      <c r="C4" s="32">
        <v>3</v>
      </c>
      <c r="D4" s="11">
        <f t="shared" ref="D4:D11" si="0">+C3+D3</f>
        <v>14</v>
      </c>
      <c r="E4" s="11">
        <f t="shared" ref="E4:E11" si="1">+C4+E3</f>
        <v>16</v>
      </c>
      <c r="F4" s="11" t="s">
        <v>10</v>
      </c>
      <c r="G4" s="15" t="s">
        <v>284</v>
      </c>
    </row>
    <row r="5" spans="1:7" ht="19.5" customHeight="1" x14ac:dyDescent="0.2">
      <c r="A5" s="35" t="s">
        <v>12</v>
      </c>
      <c r="B5" s="39" t="s">
        <v>379</v>
      </c>
      <c r="C5" s="32">
        <v>6</v>
      </c>
      <c r="D5" s="11">
        <f t="shared" si="0"/>
        <v>17</v>
      </c>
      <c r="E5" s="11">
        <f t="shared" si="1"/>
        <v>22</v>
      </c>
      <c r="F5" s="11" t="s">
        <v>10</v>
      </c>
      <c r="G5" s="15" t="s">
        <v>372</v>
      </c>
    </row>
    <row r="6" spans="1:7" ht="19.5" customHeight="1" x14ac:dyDescent="0.2">
      <c r="A6" s="35" t="s">
        <v>14</v>
      </c>
      <c r="B6" s="39" t="s">
        <v>380</v>
      </c>
      <c r="C6" s="32">
        <v>8</v>
      </c>
      <c r="D6" s="11">
        <f t="shared" si="0"/>
        <v>23</v>
      </c>
      <c r="E6" s="11">
        <f t="shared" si="1"/>
        <v>30</v>
      </c>
      <c r="F6" s="11" t="s">
        <v>10</v>
      </c>
      <c r="G6" s="17" t="s">
        <v>315</v>
      </c>
    </row>
    <row r="7" spans="1:7" ht="19.5" customHeight="1" x14ac:dyDescent="0.2">
      <c r="A7" s="35" t="s">
        <v>17</v>
      </c>
      <c r="B7" s="39" t="s">
        <v>287</v>
      </c>
      <c r="C7" s="32">
        <v>8</v>
      </c>
      <c r="D7" s="11">
        <f t="shared" si="0"/>
        <v>31</v>
      </c>
      <c r="E7" s="11">
        <f t="shared" si="1"/>
        <v>38</v>
      </c>
      <c r="F7" s="11" t="s">
        <v>15</v>
      </c>
      <c r="G7" s="17" t="s">
        <v>316</v>
      </c>
    </row>
    <row r="8" spans="1:7" ht="25.5" x14ac:dyDescent="0.2">
      <c r="A8" s="35" t="s">
        <v>19</v>
      </c>
      <c r="B8" s="39" t="s">
        <v>20</v>
      </c>
      <c r="C8" s="32">
        <v>8</v>
      </c>
      <c r="D8" s="11">
        <f t="shared" si="0"/>
        <v>39</v>
      </c>
      <c r="E8" s="11">
        <f t="shared" si="1"/>
        <v>46</v>
      </c>
      <c r="F8" s="11" t="s">
        <v>15</v>
      </c>
      <c r="G8" s="17" t="s">
        <v>447</v>
      </c>
    </row>
    <row r="9" spans="1:7" ht="19.5" customHeight="1" x14ac:dyDescent="0.2">
      <c r="A9" s="35" t="s">
        <v>21</v>
      </c>
      <c r="B9" s="39" t="s">
        <v>22</v>
      </c>
      <c r="C9" s="32">
        <v>5</v>
      </c>
      <c r="D9" s="11">
        <f t="shared" si="0"/>
        <v>47</v>
      </c>
      <c r="E9" s="11">
        <f t="shared" si="1"/>
        <v>51</v>
      </c>
      <c r="F9" s="11" t="s">
        <v>10</v>
      </c>
      <c r="G9" s="15" t="s">
        <v>165</v>
      </c>
    </row>
    <row r="10" spans="1:7" ht="31.5" customHeight="1" x14ac:dyDescent="0.2">
      <c r="A10" s="35" t="s">
        <v>24</v>
      </c>
      <c r="B10" s="38" t="s">
        <v>311</v>
      </c>
      <c r="C10" s="32">
        <v>8</v>
      </c>
      <c r="D10" s="11">
        <f t="shared" si="0"/>
        <v>52</v>
      </c>
      <c r="E10" s="11">
        <f t="shared" si="1"/>
        <v>59</v>
      </c>
      <c r="F10" s="11" t="s">
        <v>15</v>
      </c>
      <c r="G10" s="17" t="s">
        <v>26</v>
      </c>
    </row>
    <row r="11" spans="1:7" ht="19.5" customHeight="1" x14ac:dyDescent="0.2">
      <c r="A11" s="72" t="s">
        <v>381</v>
      </c>
      <c r="B11" s="73" t="s">
        <v>22</v>
      </c>
      <c r="C11" s="74">
        <v>16</v>
      </c>
      <c r="D11" s="75">
        <f t="shared" si="0"/>
        <v>60</v>
      </c>
      <c r="E11" s="75">
        <f t="shared" si="1"/>
        <v>75</v>
      </c>
      <c r="F11" s="75" t="s">
        <v>10</v>
      </c>
      <c r="G11" s="76" t="s">
        <v>317</v>
      </c>
    </row>
    <row r="12" spans="1:7" ht="15.75" x14ac:dyDescent="0.25">
      <c r="A12" s="77"/>
      <c r="B12" s="78"/>
      <c r="C12" s="79"/>
      <c r="E12" s="80"/>
      <c r="F12" s="80"/>
    </row>
    <row r="13" spans="1:7" x14ac:dyDescent="0.2">
      <c r="A13" s="63"/>
      <c r="C13" s="79"/>
    </row>
    <row r="14" spans="1:7" x14ac:dyDescent="0.2">
      <c r="A14" s="63"/>
      <c r="C14" s="63"/>
    </row>
    <row r="15" spans="1:7" x14ac:dyDescent="0.2">
      <c r="A15" s="63"/>
      <c r="C15" s="63"/>
    </row>
    <row r="16" spans="1:7" x14ac:dyDescent="0.2">
      <c r="A16" s="63"/>
      <c r="C16" s="63"/>
    </row>
    <row r="17" spans="1:3" x14ac:dyDescent="0.2">
      <c r="A17" s="63"/>
      <c r="C17" s="63"/>
    </row>
  </sheetData>
  <mergeCells count="1">
    <mergeCell ref="A1:G1"/>
  </mergeCells>
  <printOptions gridLines="1"/>
  <pageMargins left="0.75" right="0.75" top="1" bottom="1" header="0.5" footer="0.5"/>
  <pageSetup scale="85" orientation="landscape" r:id="rId1"/>
  <headerFooter alignWithMargins="0">
    <oddFooter>&amp;L&amp;"-,Italic"Illinois Electronic Filing ST-1 Record Layouts and File Specifications
Printed by the authority of the state of Illinois
STS-81-RL (R-01/24)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95"/>
  <sheetViews>
    <sheetView zoomScaleNormal="100" workbookViewId="0">
      <selection sqref="A1:XFD1"/>
    </sheetView>
  </sheetViews>
  <sheetFormatPr defaultColWidth="9.140625" defaultRowHeight="15.75" x14ac:dyDescent="0.25"/>
  <cols>
    <col min="1" max="1" width="8.5703125" style="4" customWidth="1"/>
    <col min="2" max="2" width="32.28515625" style="4" customWidth="1"/>
    <col min="3" max="3" width="9.28515625" style="84" customWidth="1"/>
    <col min="4" max="5" width="9.28515625" style="85" customWidth="1"/>
    <col min="6" max="6" width="9.28515625" style="84" customWidth="1"/>
    <col min="7" max="7" width="55.42578125" style="86" customWidth="1"/>
    <col min="8" max="8" width="13.42578125" style="4" customWidth="1"/>
    <col min="9" max="16384" width="9.140625" style="4"/>
  </cols>
  <sheetData>
    <row r="1" spans="1:7" s="164" customFormat="1" ht="25.5" customHeight="1" x14ac:dyDescent="0.25">
      <c r="A1" s="163" t="s">
        <v>460</v>
      </c>
    </row>
    <row r="2" spans="1:7" ht="26.25" x14ac:dyDescent="0.25">
      <c r="A2" s="24" t="s">
        <v>0</v>
      </c>
      <c r="B2" s="59" t="s">
        <v>1</v>
      </c>
      <c r="C2" s="21" t="s">
        <v>2</v>
      </c>
      <c r="D2" s="22" t="s">
        <v>438</v>
      </c>
      <c r="E2" s="22" t="s">
        <v>439</v>
      </c>
      <c r="F2" s="60" t="s">
        <v>3</v>
      </c>
      <c r="G2" s="60" t="s">
        <v>4</v>
      </c>
    </row>
    <row r="3" spans="1:7" s="47" customFormat="1" ht="19.5" customHeight="1" x14ac:dyDescent="0.2">
      <c r="A3" s="35" t="s">
        <v>5</v>
      </c>
      <c r="B3" s="39" t="s">
        <v>6</v>
      </c>
      <c r="C3" s="32">
        <v>13</v>
      </c>
      <c r="D3" s="61">
        <v>1</v>
      </c>
      <c r="E3" s="11">
        <f>+C3</f>
        <v>13</v>
      </c>
      <c r="F3" s="11" t="s">
        <v>10</v>
      </c>
      <c r="G3" s="129" t="s">
        <v>631</v>
      </c>
    </row>
    <row r="4" spans="1:7" s="47" customFormat="1" ht="19.5" customHeight="1" x14ac:dyDescent="0.2">
      <c r="A4" s="35" t="s">
        <v>8</v>
      </c>
      <c r="B4" s="39" t="s">
        <v>9</v>
      </c>
      <c r="C4" s="32">
        <v>3</v>
      </c>
      <c r="D4" s="11">
        <f t="shared" ref="D4:D11" si="0">+C3+D3</f>
        <v>14</v>
      </c>
      <c r="E4" s="11">
        <f t="shared" ref="E4:E11" si="1">+C4+E3</f>
        <v>16</v>
      </c>
      <c r="F4" s="11" t="s">
        <v>10</v>
      </c>
      <c r="G4" s="15" t="s">
        <v>11</v>
      </c>
    </row>
    <row r="5" spans="1:7" s="47" customFormat="1" ht="19.5" customHeight="1" x14ac:dyDescent="0.2">
      <c r="A5" s="35" t="s">
        <v>12</v>
      </c>
      <c r="B5" s="39" t="s">
        <v>13</v>
      </c>
      <c r="C5" s="32">
        <v>8</v>
      </c>
      <c r="D5" s="11">
        <f t="shared" si="0"/>
        <v>17</v>
      </c>
      <c r="E5" s="11">
        <f t="shared" si="1"/>
        <v>24</v>
      </c>
      <c r="F5" s="11" t="s">
        <v>10</v>
      </c>
      <c r="G5" s="15" t="s">
        <v>350</v>
      </c>
    </row>
    <row r="6" spans="1:7" s="47" customFormat="1" ht="19.5" customHeight="1" x14ac:dyDescent="0.2">
      <c r="A6" s="35" t="s">
        <v>14</v>
      </c>
      <c r="B6" s="39" t="s">
        <v>567</v>
      </c>
      <c r="C6" s="32">
        <v>8</v>
      </c>
      <c r="D6" s="11">
        <f t="shared" si="0"/>
        <v>25</v>
      </c>
      <c r="E6" s="11">
        <f t="shared" si="1"/>
        <v>32</v>
      </c>
      <c r="F6" s="11" t="s">
        <v>15</v>
      </c>
      <c r="G6" s="17" t="s">
        <v>351</v>
      </c>
    </row>
    <row r="7" spans="1:7" s="47" customFormat="1" ht="19.5" customHeight="1" x14ac:dyDescent="0.2">
      <c r="A7" s="35" t="s">
        <v>17</v>
      </c>
      <c r="B7" s="39" t="s">
        <v>18</v>
      </c>
      <c r="C7" s="32">
        <v>5</v>
      </c>
      <c r="D7" s="11">
        <f t="shared" si="0"/>
        <v>33</v>
      </c>
      <c r="E7" s="11">
        <f t="shared" si="1"/>
        <v>37</v>
      </c>
      <c r="F7" s="11" t="s">
        <v>15</v>
      </c>
      <c r="G7" s="17" t="s">
        <v>359</v>
      </c>
    </row>
    <row r="8" spans="1:7" s="47" customFormat="1" ht="25.5" x14ac:dyDescent="0.2">
      <c r="A8" s="35" t="s">
        <v>19</v>
      </c>
      <c r="B8" s="39" t="s">
        <v>20</v>
      </c>
      <c r="C8" s="32">
        <v>8</v>
      </c>
      <c r="D8" s="11">
        <f t="shared" si="0"/>
        <v>38</v>
      </c>
      <c r="E8" s="11">
        <f t="shared" si="1"/>
        <v>45</v>
      </c>
      <c r="F8" s="11" t="s">
        <v>15</v>
      </c>
      <c r="G8" s="17" t="s">
        <v>447</v>
      </c>
    </row>
    <row r="9" spans="1:7" s="47" customFormat="1" ht="19.5" customHeight="1" x14ac:dyDescent="0.2">
      <c r="A9" s="35" t="s">
        <v>21</v>
      </c>
      <c r="B9" s="39" t="s">
        <v>22</v>
      </c>
      <c r="C9" s="32">
        <v>5</v>
      </c>
      <c r="D9" s="11">
        <f t="shared" si="0"/>
        <v>46</v>
      </c>
      <c r="E9" s="11">
        <f t="shared" si="1"/>
        <v>50</v>
      </c>
      <c r="F9" s="11" t="s">
        <v>10</v>
      </c>
      <c r="G9" s="15" t="s">
        <v>165</v>
      </c>
    </row>
    <row r="10" spans="1:7" s="47" customFormat="1" ht="31.5" customHeight="1" x14ac:dyDescent="0.2">
      <c r="A10" s="35" t="s">
        <v>24</v>
      </c>
      <c r="B10" s="38" t="s">
        <v>311</v>
      </c>
      <c r="C10" s="32">
        <v>8</v>
      </c>
      <c r="D10" s="11">
        <f t="shared" si="0"/>
        <v>51</v>
      </c>
      <c r="E10" s="11">
        <f t="shared" si="1"/>
        <v>58</v>
      </c>
      <c r="F10" s="11" t="s">
        <v>15</v>
      </c>
      <c r="G10" s="17" t="s">
        <v>26</v>
      </c>
    </row>
    <row r="11" spans="1:7" ht="19.5" customHeight="1" x14ac:dyDescent="0.25">
      <c r="A11" s="82" t="s">
        <v>27</v>
      </c>
      <c r="B11" s="82" t="s">
        <v>22</v>
      </c>
      <c r="C11" s="75">
        <v>42</v>
      </c>
      <c r="D11" s="75">
        <f t="shared" si="0"/>
        <v>59</v>
      </c>
      <c r="E11" s="75">
        <f t="shared" si="1"/>
        <v>100</v>
      </c>
      <c r="F11" s="75" t="s">
        <v>10</v>
      </c>
      <c r="G11" s="83" t="s">
        <v>165</v>
      </c>
    </row>
    <row r="12" spans="1:7" ht="19.5" customHeight="1" x14ac:dyDescent="0.25">
      <c r="A12" s="26" t="s">
        <v>28</v>
      </c>
      <c r="B12" s="26" t="s">
        <v>29</v>
      </c>
      <c r="C12" s="11">
        <v>8</v>
      </c>
      <c r="D12" s="27">
        <f t="shared" ref="D12:D75" si="2">SUM(E11 + 1)</f>
        <v>101</v>
      </c>
      <c r="E12" s="28">
        <f t="shared" ref="E12:E74" si="3">SUM(C12,D12) -1</f>
        <v>108</v>
      </c>
      <c r="F12" s="11" t="s">
        <v>15</v>
      </c>
      <c r="G12" s="13" t="s">
        <v>457</v>
      </c>
    </row>
    <row r="13" spans="1:7" ht="26.25" x14ac:dyDescent="0.25">
      <c r="A13" s="26" t="s">
        <v>30</v>
      </c>
      <c r="B13" s="26" t="s">
        <v>31</v>
      </c>
      <c r="C13" s="11">
        <v>8</v>
      </c>
      <c r="D13" s="27">
        <f t="shared" si="2"/>
        <v>109</v>
      </c>
      <c r="E13" s="28">
        <f t="shared" si="3"/>
        <v>116</v>
      </c>
      <c r="F13" s="11" t="s">
        <v>15</v>
      </c>
      <c r="G13" s="13" t="s">
        <v>458</v>
      </c>
    </row>
    <row r="14" spans="1:7" ht="19.5" customHeight="1" x14ac:dyDescent="0.25">
      <c r="A14" s="26" t="s">
        <v>32</v>
      </c>
      <c r="B14" s="26" t="s">
        <v>166</v>
      </c>
      <c r="C14" s="11">
        <v>2</v>
      </c>
      <c r="D14" s="27">
        <f t="shared" si="2"/>
        <v>117</v>
      </c>
      <c r="E14" s="28">
        <f t="shared" si="3"/>
        <v>118</v>
      </c>
      <c r="F14" s="11" t="s">
        <v>15</v>
      </c>
      <c r="G14" s="129" t="s">
        <v>568</v>
      </c>
    </row>
    <row r="15" spans="1:7" ht="19.5" customHeight="1" x14ac:dyDescent="0.25">
      <c r="A15" s="26" t="s">
        <v>33</v>
      </c>
      <c r="B15" s="26" t="s">
        <v>167</v>
      </c>
      <c r="C15" s="11">
        <v>3</v>
      </c>
      <c r="D15" s="27">
        <f t="shared" si="2"/>
        <v>119</v>
      </c>
      <c r="E15" s="28">
        <f t="shared" si="3"/>
        <v>121</v>
      </c>
      <c r="F15" s="11" t="s">
        <v>15</v>
      </c>
      <c r="G15" s="13" t="s">
        <v>168</v>
      </c>
    </row>
    <row r="16" spans="1:7" ht="31.5" customHeight="1" x14ac:dyDescent="0.25">
      <c r="A16" s="26" t="s">
        <v>34</v>
      </c>
      <c r="B16" s="26" t="s">
        <v>169</v>
      </c>
      <c r="C16" s="11">
        <v>60</v>
      </c>
      <c r="D16" s="27">
        <f t="shared" si="2"/>
        <v>122</v>
      </c>
      <c r="E16" s="28">
        <f t="shared" si="3"/>
        <v>181</v>
      </c>
      <c r="F16" s="11" t="s">
        <v>10</v>
      </c>
      <c r="G16" s="13" t="s">
        <v>170</v>
      </c>
    </row>
    <row r="17" spans="1:7" ht="19.5" customHeight="1" x14ac:dyDescent="0.25">
      <c r="A17" s="26" t="s">
        <v>35</v>
      </c>
      <c r="B17" s="26" t="s">
        <v>171</v>
      </c>
      <c r="C17" s="11">
        <v>35</v>
      </c>
      <c r="D17" s="27">
        <f t="shared" si="2"/>
        <v>182</v>
      </c>
      <c r="E17" s="28">
        <f t="shared" si="3"/>
        <v>216</v>
      </c>
      <c r="F17" s="11" t="s">
        <v>10</v>
      </c>
      <c r="G17" s="13" t="s">
        <v>171</v>
      </c>
    </row>
    <row r="18" spans="1:7" ht="19.5" customHeight="1" x14ac:dyDescent="0.25">
      <c r="A18" s="26" t="s">
        <v>36</v>
      </c>
      <c r="B18" s="26" t="s">
        <v>172</v>
      </c>
      <c r="C18" s="11">
        <v>35</v>
      </c>
      <c r="D18" s="27">
        <f t="shared" si="2"/>
        <v>217</v>
      </c>
      <c r="E18" s="28">
        <f t="shared" si="3"/>
        <v>251</v>
      </c>
      <c r="F18" s="11" t="s">
        <v>10</v>
      </c>
      <c r="G18" s="13" t="s">
        <v>172</v>
      </c>
    </row>
    <row r="19" spans="1:7" ht="19.5" customHeight="1" x14ac:dyDescent="0.25">
      <c r="A19" s="26" t="s">
        <v>37</v>
      </c>
      <c r="B19" s="26" t="s">
        <v>38</v>
      </c>
      <c r="C19" s="11">
        <v>30</v>
      </c>
      <c r="D19" s="27">
        <f t="shared" si="2"/>
        <v>252</v>
      </c>
      <c r="E19" s="28">
        <f t="shared" si="3"/>
        <v>281</v>
      </c>
      <c r="F19" s="11" t="s">
        <v>10</v>
      </c>
      <c r="G19" s="13" t="s">
        <v>38</v>
      </c>
    </row>
    <row r="20" spans="1:7" ht="19.5" customHeight="1" x14ac:dyDescent="0.25">
      <c r="A20" s="26" t="s">
        <v>39</v>
      </c>
      <c r="B20" s="26" t="s">
        <v>40</v>
      </c>
      <c r="C20" s="11">
        <v>2</v>
      </c>
      <c r="D20" s="27">
        <f t="shared" si="2"/>
        <v>282</v>
      </c>
      <c r="E20" s="28">
        <f t="shared" si="3"/>
        <v>283</v>
      </c>
      <c r="F20" s="11" t="s">
        <v>10</v>
      </c>
      <c r="G20" s="13" t="s">
        <v>173</v>
      </c>
    </row>
    <row r="21" spans="1:7" ht="19.5" customHeight="1" x14ac:dyDescent="0.25">
      <c r="A21" s="26" t="s">
        <v>41</v>
      </c>
      <c r="B21" s="26" t="s">
        <v>42</v>
      </c>
      <c r="C21" s="11">
        <v>9</v>
      </c>
      <c r="D21" s="27">
        <f t="shared" si="2"/>
        <v>284</v>
      </c>
      <c r="E21" s="28">
        <f t="shared" si="3"/>
        <v>292</v>
      </c>
      <c r="F21" s="11" t="s">
        <v>10</v>
      </c>
      <c r="G21" s="13" t="s">
        <v>174</v>
      </c>
    </row>
    <row r="22" spans="1:7" ht="19.5" customHeight="1" x14ac:dyDescent="0.25">
      <c r="A22" s="26" t="s">
        <v>43</v>
      </c>
      <c r="B22" s="14" t="s">
        <v>175</v>
      </c>
      <c r="C22" s="11">
        <v>13</v>
      </c>
      <c r="D22" s="27">
        <f t="shared" si="2"/>
        <v>293</v>
      </c>
      <c r="E22" s="28">
        <f t="shared" si="3"/>
        <v>305</v>
      </c>
      <c r="F22" s="11" t="s">
        <v>15</v>
      </c>
      <c r="G22" s="13" t="s">
        <v>176</v>
      </c>
    </row>
    <row r="23" spans="1:7" ht="19.5" customHeight="1" x14ac:dyDescent="0.25">
      <c r="A23" s="26" t="s">
        <v>44</v>
      </c>
      <c r="B23" s="14" t="s">
        <v>177</v>
      </c>
      <c r="C23" s="11">
        <v>13</v>
      </c>
      <c r="D23" s="27">
        <f t="shared" si="2"/>
        <v>306</v>
      </c>
      <c r="E23" s="28">
        <f t="shared" si="3"/>
        <v>318</v>
      </c>
      <c r="F23" s="11" t="s">
        <v>15</v>
      </c>
      <c r="G23" s="13" t="s">
        <v>178</v>
      </c>
    </row>
    <row r="24" spans="1:7" ht="19.5" customHeight="1" x14ac:dyDescent="0.25">
      <c r="A24" s="26" t="s">
        <v>45</v>
      </c>
      <c r="B24" s="14" t="s">
        <v>179</v>
      </c>
      <c r="C24" s="11">
        <v>13</v>
      </c>
      <c r="D24" s="27">
        <f t="shared" si="2"/>
        <v>319</v>
      </c>
      <c r="E24" s="28">
        <f t="shared" si="3"/>
        <v>331</v>
      </c>
      <c r="F24" s="11" t="s">
        <v>15</v>
      </c>
      <c r="G24" s="147" t="s">
        <v>632</v>
      </c>
    </row>
    <row r="25" spans="1:7" ht="39" x14ac:dyDescent="0.25">
      <c r="A25" s="26" t="s">
        <v>46</v>
      </c>
      <c r="B25" s="14" t="s">
        <v>180</v>
      </c>
      <c r="C25" s="11">
        <v>13</v>
      </c>
      <c r="D25" s="27">
        <f t="shared" si="2"/>
        <v>332</v>
      </c>
      <c r="E25" s="28">
        <f t="shared" si="3"/>
        <v>344</v>
      </c>
      <c r="F25" s="11" t="s">
        <v>15</v>
      </c>
      <c r="G25" s="13" t="s">
        <v>468</v>
      </c>
    </row>
    <row r="26" spans="1:7" ht="31.5" customHeight="1" x14ac:dyDescent="0.25">
      <c r="A26" s="26" t="s">
        <v>47</v>
      </c>
      <c r="B26" s="12" t="s">
        <v>48</v>
      </c>
      <c r="C26" s="11">
        <v>13</v>
      </c>
      <c r="D26" s="27">
        <f t="shared" si="2"/>
        <v>345</v>
      </c>
      <c r="E26" s="28">
        <f t="shared" si="3"/>
        <v>357</v>
      </c>
      <c r="F26" s="11" t="s">
        <v>15</v>
      </c>
      <c r="G26" s="13" t="s">
        <v>181</v>
      </c>
    </row>
    <row r="27" spans="1:7" ht="31.5" customHeight="1" x14ac:dyDescent="0.25">
      <c r="A27" s="26" t="s">
        <v>49</v>
      </c>
      <c r="B27" s="12" t="s">
        <v>50</v>
      </c>
      <c r="C27" s="11">
        <v>6</v>
      </c>
      <c r="D27" s="27">
        <f t="shared" si="2"/>
        <v>358</v>
      </c>
      <c r="E27" s="28">
        <f t="shared" si="3"/>
        <v>363</v>
      </c>
      <c r="F27" s="11" t="s">
        <v>15</v>
      </c>
      <c r="G27" s="13" t="s">
        <v>51</v>
      </c>
    </row>
    <row r="28" spans="1:7" ht="31.5" customHeight="1" x14ac:dyDescent="0.25">
      <c r="A28" s="26" t="s">
        <v>52</v>
      </c>
      <c r="B28" s="12" t="s">
        <v>53</v>
      </c>
      <c r="C28" s="11">
        <v>13</v>
      </c>
      <c r="D28" s="27">
        <f t="shared" si="2"/>
        <v>364</v>
      </c>
      <c r="E28" s="28">
        <f t="shared" si="3"/>
        <v>376</v>
      </c>
      <c r="F28" s="11" t="s">
        <v>15</v>
      </c>
      <c r="G28" s="13" t="s">
        <v>182</v>
      </c>
    </row>
    <row r="29" spans="1:7" ht="31.5" customHeight="1" x14ac:dyDescent="0.25">
      <c r="A29" s="26" t="s">
        <v>54</v>
      </c>
      <c r="B29" s="12" t="s">
        <v>55</v>
      </c>
      <c r="C29" s="11">
        <v>13</v>
      </c>
      <c r="D29" s="27">
        <f t="shared" si="2"/>
        <v>377</v>
      </c>
      <c r="E29" s="28">
        <f t="shared" si="3"/>
        <v>389</v>
      </c>
      <c r="F29" s="11" t="s">
        <v>15</v>
      </c>
      <c r="G29" s="13" t="s">
        <v>183</v>
      </c>
    </row>
    <row r="30" spans="1:7" ht="31.5" customHeight="1" x14ac:dyDescent="0.25">
      <c r="A30" s="26" t="s">
        <v>56</v>
      </c>
      <c r="B30" s="12" t="s">
        <v>57</v>
      </c>
      <c r="C30" s="11">
        <v>6</v>
      </c>
      <c r="D30" s="27">
        <f t="shared" si="2"/>
        <v>390</v>
      </c>
      <c r="E30" s="28">
        <f t="shared" si="3"/>
        <v>395</v>
      </c>
      <c r="F30" s="11" t="s">
        <v>15</v>
      </c>
      <c r="G30" s="13" t="s">
        <v>51</v>
      </c>
    </row>
    <row r="31" spans="1:7" ht="31.5" customHeight="1" x14ac:dyDescent="0.25">
      <c r="A31" s="26" t="s">
        <v>58</v>
      </c>
      <c r="B31" s="12" t="s">
        <v>184</v>
      </c>
      <c r="C31" s="11">
        <v>13</v>
      </c>
      <c r="D31" s="27">
        <f t="shared" si="2"/>
        <v>396</v>
      </c>
      <c r="E31" s="28">
        <f t="shared" si="3"/>
        <v>408</v>
      </c>
      <c r="F31" s="11" t="s">
        <v>15</v>
      </c>
      <c r="G31" s="13" t="s">
        <v>185</v>
      </c>
    </row>
    <row r="32" spans="1:7" ht="31.5" customHeight="1" x14ac:dyDescent="0.25">
      <c r="A32" s="26" t="s">
        <v>59</v>
      </c>
      <c r="B32" s="12" t="s">
        <v>186</v>
      </c>
      <c r="C32" s="11">
        <v>13</v>
      </c>
      <c r="D32" s="27">
        <f t="shared" si="2"/>
        <v>409</v>
      </c>
      <c r="E32" s="28">
        <f t="shared" si="3"/>
        <v>421</v>
      </c>
      <c r="F32" s="11" t="s">
        <v>15</v>
      </c>
      <c r="G32" s="13" t="s">
        <v>187</v>
      </c>
    </row>
    <row r="33" spans="1:7" ht="31.5" customHeight="1" x14ac:dyDescent="0.25">
      <c r="A33" s="26" t="s">
        <v>60</v>
      </c>
      <c r="B33" s="12" t="s">
        <v>188</v>
      </c>
      <c r="C33" s="11">
        <v>6</v>
      </c>
      <c r="D33" s="27">
        <f t="shared" si="2"/>
        <v>422</v>
      </c>
      <c r="E33" s="28">
        <f t="shared" si="3"/>
        <v>427</v>
      </c>
      <c r="F33" s="11" t="s">
        <v>15</v>
      </c>
      <c r="G33" s="13" t="s">
        <v>51</v>
      </c>
    </row>
    <row r="34" spans="1:7" ht="31.5" customHeight="1" x14ac:dyDescent="0.25">
      <c r="A34" s="26" t="s">
        <v>61</v>
      </c>
      <c r="B34" s="12" t="s">
        <v>189</v>
      </c>
      <c r="C34" s="11">
        <v>13</v>
      </c>
      <c r="D34" s="27">
        <f t="shared" si="2"/>
        <v>428</v>
      </c>
      <c r="E34" s="28">
        <f t="shared" si="3"/>
        <v>440</v>
      </c>
      <c r="F34" s="11" t="s">
        <v>15</v>
      </c>
      <c r="G34" s="13" t="s">
        <v>190</v>
      </c>
    </row>
    <row r="35" spans="1:7" ht="31.5" customHeight="1" x14ac:dyDescent="0.25">
      <c r="A35" s="26" t="s">
        <v>62</v>
      </c>
      <c r="B35" s="12" t="s">
        <v>191</v>
      </c>
      <c r="C35" s="11">
        <v>13</v>
      </c>
      <c r="D35" s="27">
        <f t="shared" si="2"/>
        <v>441</v>
      </c>
      <c r="E35" s="28">
        <f t="shared" si="3"/>
        <v>453</v>
      </c>
      <c r="F35" s="11" t="s">
        <v>15</v>
      </c>
      <c r="G35" s="13" t="s">
        <v>192</v>
      </c>
    </row>
    <row r="36" spans="1:7" ht="31.5" customHeight="1" x14ac:dyDescent="0.25">
      <c r="A36" s="26" t="s">
        <v>63</v>
      </c>
      <c r="B36" s="12" t="s">
        <v>193</v>
      </c>
      <c r="C36" s="11">
        <v>6</v>
      </c>
      <c r="D36" s="27">
        <f t="shared" si="2"/>
        <v>454</v>
      </c>
      <c r="E36" s="28">
        <f t="shared" si="3"/>
        <v>459</v>
      </c>
      <c r="F36" s="11" t="s">
        <v>15</v>
      </c>
      <c r="G36" s="13" t="s">
        <v>51</v>
      </c>
    </row>
    <row r="37" spans="1:7" ht="31.5" customHeight="1" x14ac:dyDescent="0.25">
      <c r="A37" s="26" t="s">
        <v>64</v>
      </c>
      <c r="B37" s="12" t="s">
        <v>194</v>
      </c>
      <c r="C37" s="11">
        <v>13</v>
      </c>
      <c r="D37" s="27">
        <f t="shared" si="2"/>
        <v>460</v>
      </c>
      <c r="E37" s="28">
        <f t="shared" si="3"/>
        <v>472</v>
      </c>
      <c r="F37" s="11" t="s">
        <v>15</v>
      </c>
      <c r="G37" s="13" t="s">
        <v>195</v>
      </c>
    </row>
    <row r="38" spans="1:7" ht="31.5" customHeight="1" x14ac:dyDescent="0.25">
      <c r="A38" s="26" t="s">
        <v>65</v>
      </c>
      <c r="B38" s="12" t="s">
        <v>196</v>
      </c>
      <c r="C38" s="11">
        <v>13</v>
      </c>
      <c r="D38" s="27">
        <f t="shared" si="2"/>
        <v>473</v>
      </c>
      <c r="E38" s="28">
        <f t="shared" si="3"/>
        <v>485</v>
      </c>
      <c r="F38" s="11" t="s">
        <v>15</v>
      </c>
      <c r="G38" s="13" t="s">
        <v>197</v>
      </c>
    </row>
    <row r="39" spans="1:7" ht="31.5" customHeight="1" x14ac:dyDescent="0.25">
      <c r="A39" s="20" t="s">
        <v>67</v>
      </c>
      <c r="B39" s="12" t="s">
        <v>66</v>
      </c>
      <c r="C39" s="11">
        <v>6</v>
      </c>
      <c r="D39" s="27">
        <f t="shared" si="2"/>
        <v>486</v>
      </c>
      <c r="E39" s="28">
        <f t="shared" si="3"/>
        <v>491</v>
      </c>
      <c r="F39" s="11" t="s">
        <v>15</v>
      </c>
      <c r="G39" s="25" t="s">
        <v>466</v>
      </c>
    </row>
    <row r="40" spans="1:7" ht="19.5" customHeight="1" x14ac:dyDescent="0.25">
      <c r="A40" s="26" t="s">
        <v>69</v>
      </c>
      <c r="B40" s="12" t="s">
        <v>68</v>
      </c>
      <c r="C40" s="11">
        <v>13</v>
      </c>
      <c r="D40" s="27">
        <f t="shared" si="2"/>
        <v>492</v>
      </c>
      <c r="E40" s="28">
        <f t="shared" si="3"/>
        <v>504</v>
      </c>
      <c r="F40" s="11" t="s">
        <v>15</v>
      </c>
      <c r="G40" s="13" t="s">
        <v>448</v>
      </c>
    </row>
    <row r="41" spans="1:7" ht="19.5" customHeight="1" x14ac:dyDescent="0.25">
      <c r="A41" s="26" t="s">
        <v>70</v>
      </c>
      <c r="B41" s="14" t="s">
        <v>198</v>
      </c>
      <c r="C41" s="11">
        <v>13</v>
      </c>
      <c r="D41" s="27">
        <f t="shared" si="2"/>
        <v>505</v>
      </c>
      <c r="E41" s="28">
        <f t="shared" si="3"/>
        <v>517</v>
      </c>
      <c r="F41" s="11" t="s">
        <v>15</v>
      </c>
      <c r="G41" s="13" t="s">
        <v>199</v>
      </c>
    </row>
    <row r="42" spans="1:7" ht="19.5" customHeight="1" x14ac:dyDescent="0.25">
      <c r="A42" s="26" t="s">
        <v>71</v>
      </c>
      <c r="B42" s="14" t="s">
        <v>378</v>
      </c>
      <c r="C42" s="11">
        <v>6</v>
      </c>
      <c r="D42" s="27">
        <f t="shared" si="2"/>
        <v>518</v>
      </c>
      <c r="E42" s="28">
        <f t="shared" si="3"/>
        <v>523</v>
      </c>
      <c r="F42" s="11" t="s">
        <v>15</v>
      </c>
      <c r="G42" s="13" t="s">
        <v>51</v>
      </c>
    </row>
    <row r="43" spans="1:7" ht="19.5" customHeight="1" x14ac:dyDescent="0.25">
      <c r="A43" s="26" t="s">
        <v>72</v>
      </c>
      <c r="B43" s="14" t="s">
        <v>502</v>
      </c>
      <c r="C43" s="11">
        <v>13</v>
      </c>
      <c r="D43" s="27">
        <f t="shared" si="2"/>
        <v>524</v>
      </c>
      <c r="E43" s="28">
        <f t="shared" si="3"/>
        <v>536</v>
      </c>
      <c r="F43" s="11" t="s">
        <v>15</v>
      </c>
      <c r="G43" s="13" t="s">
        <v>200</v>
      </c>
    </row>
    <row r="44" spans="1:7" ht="19.5" customHeight="1" x14ac:dyDescent="0.25">
      <c r="A44" s="26" t="s">
        <v>73</v>
      </c>
      <c r="B44" s="14" t="s">
        <v>201</v>
      </c>
      <c r="C44" s="11">
        <v>13</v>
      </c>
      <c r="D44" s="27">
        <f t="shared" si="2"/>
        <v>537</v>
      </c>
      <c r="E44" s="28">
        <f t="shared" si="3"/>
        <v>549</v>
      </c>
      <c r="F44" s="11" t="s">
        <v>15</v>
      </c>
      <c r="G44" s="13" t="s">
        <v>202</v>
      </c>
    </row>
    <row r="45" spans="1:7" ht="31.5" customHeight="1" x14ac:dyDescent="0.25">
      <c r="A45" s="26" t="s">
        <v>74</v>
      </c>
      <c r="B45" s="12" t="s">
        <v>203</v>
      </c>
      <c r="C45" s="11">
        <v>13</v>
      </c>
      <c r="D45" s="27">
        <f t="shared" si="2"/>
        <v>550</v>
      </c>
      <c r="E45" s="28">
        <f t="shared" si="3"/>
        <v>562</v>
      </c>
      <c r="F45" s="11" t="s">
        <v>15</v>
      </c>
      <c r="G45" s="13" t="s">
        <v>204</v>
      </c>
    </row>
    <row r="46" spans="1:7" ht="31.5" customHeight="1" x14ac:dyDescent="0.25">
      <c r="A46" s="26" t="s">
        <v>75</v>
      </c>
      <c r="B46" s="12" t="s">
        <v>205</v>
      </c>
      <c r="C46" s="11">
        <v>6</v>
      </c>
      <c r="D46" s="27">
        <f t="shared" si="2"/>
        <v>563</v>
      </c>
      <c r="E46" s="28">
        <f t="shared" si="3"/>
        <v>568</v>
      </c>
      <c r="F46" s="11" t="s">
        <v>15</v>
      </c>
      <c r="G46" s="13" t="s">
        <v>51</v>
      </c>
    </row>
    <row r="47" spans="1:7" ht="31.5" customHeight="1" x14ac:dyDescent="0.25">
      <c r="A47" s="26" t="s">
        <v>76</v>
      </c>
      <c r="B47" s="12" t="s">
        <v>206</v>
      </c>
      <c r="C47" s="11">
        <v>13</v>
      </c>
      <c r="D47" s="27">
        <f t="shared" si="2"/>
        <v>569</v>
      </c>
      <c r="E47" s="28">
        <f t="shared" si="3"/>
        <v>581</v>
      </c>
      <c r="F47" s="11" t="s">
        <v>15</v>
      </c>
      <c r="G47" s="13" t="s">
        <v>207</v>
      </c>
    </row>
    <row r="48" spans="1:7" ht="31.5" customHeight="1" x14ac:dyDescent="0.25">
      <c r="A48" s="26" t="s">
        <v>77</v>
      </c>
      <c r="B48" s="12" t="s">
        <v>208</v>
      </c>
      <c r="C48" s="11">
        <v>13</v>
      </c>
      <c r="D48" s="27">
        <f t="shared" si="2"/>
        <v>582</v>
      </c>
      <c r="E48" s="28">
        <f t="shared" si="3"/>
        <v>594</v>
      </c>
      <c r="F48" s="11" t="s">
        <v>15</v>
      </c>
      <c r="G48" s="13" t="s">
        <v>485</v>
      </c>
    </row>
    <row r="49" spans="1:7" ht="31.5" customHeight="1" x14ac:dyDescent="0.25">
      <c r="A49" s="26" t="s">
        <v>78</v>
      </c>
      <c r="B49" s="12" t="s">
        <v>209</v>
      </c>
      <c r="C49" s="11">
        <v>6</v>
      </c>
      <c r="D49" s="27">
        <f t="shared" si="2"/>
        <v>595</v>
      </c>
      <c r="E49" s="28">
        <f t="shared" si="3"/>
        <v>600</v>
      </c>
      <c r="F49" s="11" t="s">
        <v>15</v>
      </c>
      <c r="G49" s="13" t="s">
        <v>51</v>
      </c>
    </row>
    <row r="50" spans="1:7" ht="31.5" customHeight="1" x14ac:dyDescent="0.25">
      <c r="A50" s="26" t="s">
        <v>79</v>
      </c>
      <c r="B50" s="12" t="s">
        <v>210</v>
      </c>
      <c r="C50" s="11">
        <v>13</v>
      </c>
      <c r="D50" s="27">
        <f t="shared" si="2"/>
        <v>601</v>
      </c>
      <c r="E50" s="28">
        <f t="shared" si="3"/>
        <v>613</v>
      </c>
      <c r="F50" s="11" t="s">
        <v>15</v>
      </c>
      <c r="G50" s="13" t="s">
        <v>211</v>
      </c>
    </row>
    <row r="51" spans="1:7" ht="31.5" customHeight="1" x14ac:dyDescent="0.25">
      <c r="A51" s="26" t="s">
        <v>80</v>
      </c>
      <c r="B51" s="12" t="s">
        <v>212</v>
      </c>
      <c r="C51" s="11">
        <v>13</v>
      </c>
      <c r="D51" s="27">
        <f t="shared" si="2"/>
        <v>614</v>
      </c>
      <c r="E51" s="28">
        <f t="shared" si="3"/>
        <v>626</v>
      </c>
      <c r="F51" s="11" t="s">
        <v>15</v>
      </c>
      <c r="G51" s="13" t="s">
        <v>213</v>
      </c>
    </row>
    <row r="52" spans="1:7" ht="31.5" customHeight="1" x14ac:dyDescent="0.25">
      <c r="A52" s="26" t="s">
        <v>81</v>
      </c>
      <c r="B52" s="12" t="s">
        <v>360</v>
      </c>
      <c r="C52" s="11">
        <v>6</v>
      </c>
      <c r="D52" s="27">
        <f t="shared" si="2"/>
        <v>627</v>
      </c>
      <c r="E52" s="28">
        <f t="shared" si="3"/>
        <v>632</v>
      </c>
      <c r="F52" s="11" t="s">
        <v>15</v>
      </c>
      <c r="G52" s="25" t="s">
        <v>467</v>
      </c>
    </row>
    <row r="53" spans="1:7" ht="19.5" customHeight="1" x14ac:dyDescent="0.25">
      <c r="A53" s="26" t="s">
        <v>82</v>
      </c>
      <c r="B53" s="12" t="s">
        <v>214</v>
      </c>
      <c r="C53" s="11">
        <v>13</v>
      </c>
      <c r="D53" s="27">
        <f t="shared" si="2"/>
        <v>633</v>
      </c>
      <c r="E53" s="28">
        <f t="shared" si="3"/>
        <v>645</v>
      </c>
      <c r="F53" s="11" t="s">
        <v>15</v>
      </c>
      <c r="G53" s="13" t="s">
        <v>215</v>
      </c>
    </row>
    <row r="54" spans="1:7" ht="19.5" customHeight="1" x14ac:dyDescent="0.25">
      <c r="A54" s="26" t="s">
        <v>83</v>
      </c>
      <c r="B54" s="12" t="s">
        <v>216</v>
      </c>
      <c r="C54" s="11">
        <v>13</v>
      </c>
      <c r="D54" s="27">
        <f t="shared" si="2"/>
        <v>646</v>
      </c>
      <c r="E54" s="28">
        <f t="shared" si="3"/>
        <v>658</v>
      </c>
      <c r="F54" s="11" t="s">
        <v>15</v>
      </c>
      <c r="G54" s="13" t="s">
        <v>217</v>
      </c>
    </row>
    <row r="55" spans="1:7" ht="31.5" customHeight="1" x14ac:dyDescent="0.25">
      <c r="A55" s="26" t="s">
        <v>84</v>
      </c>
      <c r="B55" s="12" t="s">
        <v>218</v>
      </c>
      <c r="C55" s="11">
        <v>13</v>
      </c>
      <c r="D55" s="27">
        <f t="shared" si="2"/>
        <v>659</v>
      </c>
      <c r="E55" s="28">
        <f t="shared" si="3"/>
        <v>671</v>
      </c>
      <c r="F55" s="11" t="s">
        <v>15</v>
      </c>
      <c r="G55" s="13" t="s">
        <v>219</v>
      </c>
    </row>
    <row r="56" spans="1:7" ht="31.5" customHeight="1" x14ac:dyDescent="0.25">
      <c r="A56" s="26" t="s">
        <v>85</v>
      </c>
      <c r="B56" s="12" t="s">
        <v>220</v>
      </c>
      <c r="C56" s="11">
        <v>13</v>
      </c>
      <c r="D56" s="27">
        <f t="shared" si="2"/>
        <v>672</v>
      </c>
      <c r="E56" s="28">
        <f t="shared" si="3"/>
        <v>684</v>
      </c>
      <c r="F56" s="11" t="s">
        <v>15</v>
      </c>
      <c r="G56" s="13" t="s">
        <v>221</v>
      </c>
    </row>
    <row r="57" spans="1:7" ht="19.5" customHeight="1" x14ac:dyDescent="0.25">
      <c r="A57" s="26" t="s">
        <v>86</v>
      </c>
      <c r="B57" s="12" t="s">
        <v>222</v>
      </c>
      <c r="C57" s="11">
        <v>13</v>
      </c>
      <c r="D57" s="27">
        <f t="shared" si="2"/>
        <v>685</v>
      </c>
      <c r="E57" s="28">
        <f t="shared" si="3"/>
        <v>697</v>
      </c>
      <c r="F57" s="11" t="s">
        <v>15</v>
      </c>
      <c r="G57" s="13" t="s">
        <v>223</v>
      </c>
    </row>
    <row r="58" spans="1:7" ht="19.5" customHeight="1" x14ac:dyDescent="0.25">
      <c r="A58" s="26" t="s">
        <v>87</v>
      </c>
      <c r="B58" s="12" t="s">
        <v>224</v>
      </c>
      <c r="C58" s="11">
        <v>13</v>
      </c>
      <c r="D58" s="27">
        <f t="shared" si="2"/>
        <v>698</v>
      </c>
      <c r="E58" s="28">
        <f t="shared" si="3"/>
        <v>710</v>
      </c>
      <c r="F58" s="11" t="s">
        <v>15</v>
      </c>
      <c r="G58" s="13" t="s">
        <v>225</v>
      </c>
    </row>
    <row r="59" spans="1:7" ht="19.5" customHeight="1" x14ac:dyDescent="0.25">
      <c r="A59" s="26" t="s">
        <v>88</v>
      </c>
      <c r="B59" s="12" t="s">
        <v>226</v>
      </c>
      <c r="C59" s="11">
        <v>13</v>
      </c>
      <c r="D59" s="27">
        <f t="shared" si="2"/>
        <v>711</v>
      </c>
      <c r="E59" s="28">
        <f t="shared" si="3"/>
        <v>723</v>
      </c>
      <c r="F59" s="11" t="s">
        <v>15</v>
      </c>
      <c r="G59" s="13" t="s">
        <v>352</v>
      </c>
    </row>
    <row r="60" spans="1:7" s="19" customFormat="1" ht="26.25" x14ac:dyDescent="0.25">
      <c r="A60" s="26" t="s">
        <v>89</v>
      </c>
      <c r="B60" s="14" t="s">
        <v>227</v>
      </c>
      <c r="C60" s="11">
        <v>14</v>
      </c>
      <c r="D60" s="27">
        <f t="shared" si="2"/>
        <v>724</v>
      </c>
      <c r="E60" s="28">
        <f t="shared" si="3"/>
        <v>737</v>
      </c>
      <c r="F60" s="11" t="s">
        <v>15</v>
      </c>
      <c r="G60" s="23" t="s">
        <v>464</v>
      </c>
    </row>
    <row r="61" spans="1:7" s="19" customFormat="1" ht="19.5" customHeight="1" x14ac:dyDescent="0.25">
      <c r="A61" s="26" t="s">
        <v>90</v>
      </c>
      <c r="B61" s="14" t="s">
        <v>318</v>
      </c>
      <c r="C61" s="11">
        <v>13</v>
      </c>
      <c r="D61" s="27">
        <f t="shared" si="2"/>
        <v>738</v>
      </c>
      <c r="E61" s="28">
        <f t="shared" si="3"/>
        <v>750</v>
      </c>
      <c r="F61" s="11" t="s">
        <v>15</v>
      </c>
      <c r="G61" s="13" t="s">
        <v>449</v>
      </c>
    </row>
    <row r="62" spans="1:7" s="19" customFormat="1" ht="19.5" customHeight="1" x14ac:dyDescent="0.25">
      <c r="A62" s="26" t="s">
        <v>91</v>
      </c>
      <c r="B62" s="14" t="s">
        <v>228</v>
      </c>
      <c r="C62" s="11">
        <v>13</v>
      </c>
      <c r="D62" s="27">
        <f t="shared" si="2"/>
        <v>751</v>
      </c>
      <c r="E62" s="28">
        <f t="shared" si="3"/>
        <v>763</v>
      </c>
      <c r="F62" s="11" t="s">
        <v>15</v>
      </c>
      <c r="G62" s="13" t="s">
        <v>229</v>
      </c>
    </row>
    <row r="63" spans="1:7" s="19" customFormat="1" ht="51.75" x14ac:dyDescent="0.25">
      <c r="A63" s="26" t="s">
        <v>92</v>
      </c>
      <c r="B63" s="14" t="s">
        <v>230</v>
      </c>
      <c r="C63" s="11">
        <v>13</v>
      </c>
      <c r="D63" s="27">
        <f t="shared" si="2"/>
        <v>764</v>
      </c>
      <c r="E63" s="28">
        <f t="shared" si="3"/>
        <v>776</v>
      </c>
      <c r="F63" s="11" t="s">
        <v>15</v>
      </c>
      <c r="G63" s="23" t="s">
        <v>515</v>
      </c>
    </row>
    <row r="64" spans="1:7" s="19" customFormat="1" ht="19.5" customHeight="1" x14ac:dyDescent="0.25">
      <c r="A64" s="26" t="s">
        <v>93</v>
      </c>
      <c r="B64" s="14" t="s">
        <v>358</v>
      </c>
      <c r="C64" s="11">
        <v>13</v>
      </c>
      <c r="D64" s="27">
        <f t="shared" si="2"/>
        <v>777</v>
      </c>
      <c r="E64" s="28">
        <f t="shared" si="3"/>
        <v>789</v>
      </c>
      <c r="F64" s="11" t="s">
        <v>15</v>
      </c>
      <c r="G64" s="13" t="s">
        <v>231</v>
      </c>
    </row>
    <row r="65" spans="1:7" s="19" customFormat="1" ht="26.25" x14ac:dyDescent="0.25">
      <c r="A65" s="26" t="s">
        <v>94</v>
      </c>
      <c r="B65" s="14" t="s">
        <v>232</v>
      </c>
      <c r="C65" s="11">
        <v>13</v>
      </c>
      <c r="D65" s="27">
        <f t="shared" si="2"/>
        <v>790</v>
      </c>
      <c r="E65" s="28">
        <f t="shared" si="3"/>
        <v>802</v>
      </c>
      <c r="F65" s="11" t="s">
        <v>15</v>
      </c>
      <c r="G65" s="23" t="s">
        <v>465</v>
      </c>
    </row>
    <row r="66" spans="1:7" s="19" customFormat="1" ht="31.5" customHeight="1" x14ac:dyDescent="0.25">
      <c r="A66" s="26" t="s">
        <v>95</v>
      </c>
      <c r="B66" s="14" t="s">
        <v>361</v>
      </c>
      <c r="C66" s="11">
        <v>25</v>
      </c>
      <c r="D66" s="27">
        <f t="shared" si="2"/>
        <v>803</v>
      </c>
      <c r="E66" s="28">
        <f t="shared" si="3"/>
        <v>827</v>
      </c>
      <c r="F66" s="11" t="s">
        <v>10</v>
      </c>
      <c r="G66" s="13" t="s">
        <v>363</v>
      </c>
    </row>
    <row r="67" spans="1:7" s="19" customFormat="1" ht="31.5" customHeight="1" x14ac:dyDescent="0.25">
      <c r="A67" s="26" t="s">
        <v>96</v>
      </c>
      <c r="B67" s="14" t="s">
        <v>362</v>
      </c>
      <c r="C67" s="11">
        <v>20</v>
      </c>
      <c r="D67" s="27">
        <f t="shared" si="2"/>
        <v>828</v>
      </c>
      <c r="E67" s="28">
        <f t="shared" si="3"/>
        <v>847</v>
      </c>
      <c r="F67" s="11" t="s">
        <v>10</v>
      </c>
      <c r="G67" s="13" t="s">
        <v>364</v>
      </c>
    </row>
    <row r="68" spans="1:7" s="19" customFormat="1" ht="31.5" customHeight="1" x14ac:dyDescent="0.25">
      <c r="A68" s="26" t="s">
        <v>97</v>
      </c>
      <c r="B68" s="12" t="s">
        <v>233</v>
      </c>
      <c r="C68" s="11">
        <v>6</v>
      </c>
      <c r="D68" s="27">
        <f t="shared" si="2"/>
        <v>848</v>
      </c>
      <c r="E68" s="28">
        <f t="shared" si="3"/>
        <v>853</v>
      </c>
      <c r="F68" s="11" t="s">
        <v>10</v>
      </c>
      <c r="G68" s="13" t="s">
        <v>513</v>
      </c>
    </row>
    <row r="69" spans="1:7" s="19" customFormat="1" ht="19.5" customHeight="1" x14ac:dyDescent="0.25">
      <c r="A69" s="26" t="s">
        <v>98</v>
      </c>
      <c r="B69" s="14" t="s">
        <v>22</v>
      </c>
      <c r="C69" s="11">
        <v>3</v>
      </c>
      <c r="D69" s="27">
        <f>SUM(E68 + 1)</f>
        <v>854</v>
      </c>
      <c r="E69" s="28">
        <f t="shared" si="3"/>
        <v>856</v>
      </c>
      <c r="F69" s="11" t="s">
        <v>10</v>
      </c>
      <c r="G69" s="13" t="s">
        <v>382</v>
      </c>
    </row>
    <row r="70" spans="1:7" s="19" customFormat="1" ht="19.5" customHeight="1" x14ac:dyDescent="0.25">
      <c r="A70" s="26" t="s">
        <v>99</v>
      </c>
      <c r="B70" s="14" t="s">
        <v>234</v>
      </c>
      <c r="C70" s="11">
        <v>10</v>
      </c>
      <c r="D70" s="27">
        <f>SUM(E69 + 1)</f>
        <v>857</v>
      </c>
      <c r="E70" s="28">
        <f t="shared" si="3"/>
        <v>866</v>
      </c>
      <c r="F70" s="11" t="s">
        <v>10</v>
      </c>
      <c r="G70" s="13" t="s">
        <v>235</v>
      </c>
    </row>
    <row r="71" spans="1:7" s="19" customFormat="1" ht="31.5" customHeight="1" x14ac:dyDescent="0.25">
      <c r="A71" s="26" t="s">
        <v>243</v>
      </c>
      <c r="B71" s="14" t="s">
        <v>236</v>
      </c>
      <c r="C71" s="11">
        <v>8</v>
      </c>
      <c r="D71" s="27">
        <f t="shared" si="2"/>
        <v>867</v>
      </c>
      <c r="E71" s="28">
        <f t="shared" si="3"/>
        <v>874</v>
      </c>
      <c r="F71" s="11" t="s">
        <v>15</v>
      </c>
      <c r="G71" s="13" t="s">
        <v>237</v>
      </c>
    </row>
    <row r="72" spans="1:7" s="19" customFormat="1" ht="19.5" customHeight="1" x14ac:dyDescent="0.25">
      <c r="A72" s="26" t="s">
        <v>245</v>
      </c>
      <c r="B72" s="14" t="s">
        <v>238</v>
      </c>
      <c r="C72" s="11">
        <v>30</v>
      </c>
      <c r="D72" s="27">
        <f t="shared" si="2"/>
        <v>875</v>
      </c>
      <c r="E72" s="28">
        <f t="shared" si="3"/>
        <v>904</v>
      </c>
      <c r="F72" s="11" t="s">
        <v>10</v>
      </c>
      <c r="G72" s="13" t="s">
        <v>239</v>
      </c>
    </row>
    <row r="73" spans="1:7" s="19" customFormat="1" ht="19.5" customHeight="1" x14ac:dyDescent="0.25">
      <c r="A73" s="26" t="s">
        <v>326</v>
      </c>
      <c r="B73" s="14" t="s">
        <v>240</v>
      </c>
      <c r="C73" s="11">
        <v>10</v>
      </c>
      <c r="D73" s="27">
        <f t="shared" si="2"/>
        <v>905</v>
      </c>
      <c r="E73" s="28">
        <f t="shared" si="3"/>
        <v>914</v>
      </c>
      <c r="F73" s="11" t="s">
        <v>10</v>
      </c>
      <c r="G73" s="13" t="s">
        <v>240</v>
      </c>
    </row>
    <row r="74" spans="1:7" s="19" customFormat="1" ht="31.5" customHeight="1" x14ac:dyDescent="0.25">
      <c r="A74" s="26" t="s">
        <v>327</v>
      </c>
      <c r="B74" s="14" t="s">
        <v>241</v>
      </c>
      <c r="C74" s="11">
        <v>8</v>
      </c>
      <c r="D74" s="27">
        <f t="shared" si="2"/>
        <v>915</v>
      </c>
      <c r="E74" s="28">
        <f t="shared" si="3"/>
        <v>922</v>
      </c>
      <c r="F74" s="11" t="s">
        <v>15</v>
      </c>
      <c r="G74" s="13" t="s">
        <v>242</v>
      </c>
    </row>
    <row r="75" spans="1:7" s="19" customFormat="1" ht="19.5" customHeight="1" x14ac:dyDescent="0.25">
      <c r="A75" s="26" t="s">
        <v>328</v>
      </c>
      <c r="B75" s="14" t="s">
        <v>22</v>
      </c>
      <c r="C75" s="11">
        <v>316</v>
      </c>
      <c r="D75" s="27">
        <f t="shared" si="2"/>
        <v>923</v>
      </c>
      <c r="E75" s="28">
        <f>SUM(C75,D75) -1</f>
        <v>1238</v>
      </c>
      <c r="F75" s="11" t="s">
        <v>10</v>
      </c>
      <c r="G75" s="13" t="s">
        <v>382</v>
      </c>
    </row>
    <row r="76" spans="1:7" x14ac:dyDescent="0.25">
      <c r="A76" s="65"/>
      <c r="B76" s="2"/>
      <c r="C76" s="1"/>
      <c r="D76" s="5"/>
      <c r="E76" s="6"/>
      <c r="F76" s="1"/>
      <c r="G76" s="3"/>
    </row>
    <row r="77" spans="1:7" x14ac:dyDescent="0.25">
      <c r="A77" s="2"/>
      <c r="B77" s="2"/>
      <c r="C77" s="1"/>
      <c r="D77" s="5"/>
      <c r="E77" s="6"/>
      <c r="F77" s="1"/>
      <c r="G77" s="3"/>
    </row>
    <row r="78" spans="1:7" x14ac:dyDescent="0.25">
      <c r="A78" s="2"/>
      <c r="B78" s="2"/>
      <c r="C78" s="1"/>
      <c r="D78" s="5"/>
      <c r="E78" s="6"/>
      <c r="F78" s="1"/>
      <c r="G78" s="3"/>
    </row>
    <row r="79" spans="1:7" x14ac:dyDescent="0.25">
      <c r="A79" s="2"/>
      <c r="B79" s="2"/>
      <c r="C79" s="1"/>
      <c r="D79" s="5"/>
      <c r="E79" s="6"/>
      <c r="F79" s="1"/>
      <c r="G79" s="3"/>
    </row>
    <row r="80" spans="1:7" x14ac:dyDescent="0.25">
      <c r="C80" s="1"/>
      <c r="D80" s="5"/>
      <c r="E80" s="6"/>
      <c r="F80" s="1"/>
      <c r="G80" s="3"/>
    </row>
    <row r="87" spans="1:7" x14ac:dyDescent="0.25">
      <c r="A87" s="7"/>
      <c r="B87" s="7"/>
      <c r="C87" s="8"/>
      <c r="D87" s="6"/>
      <c r="E87" s="6"/>
      <c r="F87" s="8"/>
      <c r="G87" s="3"/>
    </row>
    <row r="88" spans="1:7" x14ac:dyDescent="0.25">
      <c r="A88" s="7"/>
      <c r="B88" s="7"/>
      <c r="C88" s="8"/>
      <c r="D88" s="6"/>
      <c r="E88" s="6"/>
      <c r="F88" s="8"/>
      <c r="G88" s="3"/>
    </row>
    <row r="89" spans="1:7" x14ac:dyDescent="0.25">
      <c r="A89" s="7"/>
      <c r="B89" s="7"/>
      <c r="C89" s="8"/>
      <c r="D89" s="6"/>
      <c r="E89" s="6"/>
      <c r="F89" s="8"/>
      <c r="G89" s="3"/>
    </row>
    <row r="90" spans="1:7" x14ac:dyDescent="0.25">
      <c r="A90" s="7"/>
      <c r="B90" s="7"/>
      <c r="C90" s="8"/>
      <c r="D90" s="6"/>
      <c r="E90" s="6"/>
      <c r="F90" s="8"/>
      <c r="G90" s="3"/>
    </row>
    <row r="91" spans="1:7" x14ac:dyDescent="0.25">
      <c r="A91" s="7"/>
      <c r="B91" s="7"/>
      <c r="C91" s="8"/>
      <c r="D91" s="6"/>
      <c r="E91" s="6"/>
      <c r="F91" s="8"/>
      <c r="G91" s="3"/>
    </row>
    <row r="92" spans="1:7" x14ac:dyDescent="0.25">
      <c r="A92" s="7"/>
      <c r="B92" s="7"/>
      <c r="C92" s="8"/>
      <c r="D92" s="6"/>
      <c r="E92" s="6"/>
      <c r="F92" s="8"/>
      <c r="G92" s="3"/>
    </row>
    <row r="93" spans="1:7" x14ac:dyDescent="0.25">
      <c r="A93" s="7"/>
      <c r="B93" s="7"/>
      <c r="C93" s="8"/>
      <c r="D93" s="6"/>
      <c r="E93" s="6"/>
      <c r="F93" s="8"/>
      <c r="G93" s="3"/>
    </row>
    <row r="94" spans="1:7" x14ac:dyDescent="0.25">
      <c r="A94" s="7"/>
      <c r="B94" s="7"/>
      <c r="C94" s="8"/>
      <c r="D94" s="6"/>
      <c r="E94" s="6"/>
      <c r="F94" s="8"/>
      <c r="G94" s="3"/>
    </row>
    <row r="95" spans="1:7" x14ac:dyDescent="0.25">
      <c r="A95" s="7"/>
      <c r="B95" s="7"/>
      <c r="C95" s="8"/>
      <c r="D95" s="6"/>
      <c r="E95" s="6"/>
      <c r="F95" s="8"/>
      <c r="G95" s="3"/>
    </row>
  </sheetData>
  <mergeCells count="1">
    <mergeCell ref="A1:XFD1"/>
  </mergeCells>
  <printOptions gridLines="1"/>
  <pageMargins left="0.75" right="0.75" top="1" bottom="1" header="0.5" footer="0.5"/>
  <pageSetup scale="85" orientation="landscape" r:id="rId1"/>
  <headerFooter alignWithMargins="0">
    <oddFooter>&amp;L&amp;"-,Italic"Illinois Electronic Filing ST-1 Record Layouts and File Specifications
Printed by the authority of the state of Illinois
STS-81-RL (R-01/24)</oddFooter>
  </headerFooter>
  <ignoredErrors>
    <ignoredError sqref="A12:A1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06"/>
  <sheetViews>
    <sheetView zoomScaleNormal="100" workbookViewId="0">
      <selection sqref="A1:G1"/>
    </sheetView>
  </sheetViews>
  <sheetFormatPr defaultColWidth="8.85546875" defaultRowHeight="15" x14ac:dyDescent="0.2"/>
  <cols>
    <col min="1" max="1" width="8.7109375" style="58" customWidth="1"/>
    <col min="2" max="2" width="32.28515625" style="48" customWidth="1"/>
    <col min="3" max="3" width="9.28515625" style="48" customWidth="1"/>
    <col min="4" max="4" width="9.28515625" style="56" customWidth="1"/>
    <col min="5" max="5" width="9.28515625" style="54" customWidth="1"/>
    <col min="6" max="6" width="9.28515625" style="57" customWidth="1"/>
    <col min="7" max="7" width="55.42578125" style="48" customWidth="1"/>
    <col min="8" max="256" width="8.85546875" style="48"/>
    <col min="257" max="257" width="9.5703125" style="48" customWidth="1"/>
    <col min="258" max="258" width="41.42578125" style="48" customWidth="1"/>
    <col min="259" max="259" width="8.28515625" style="48" customWidth="1"/>
    <col min="260" max="260" width="10.85546875" style="48" customWidth="1"/>
    <col min="261" max="261" width="9" style="48" customWidth="1"/>
    <col min="262" max="262" width="38.5703125" style="48" customWidth="1"/>
    <col min="263" max="512" width="8.85546875" style="48"/>
    <col min="513" max="513" width="9.5703125" style="48" customWidth="1"/>
    <col min="514" max="514" width="41.42578125" style="48" customWidth="1"/>
    <col min="515" max="515" width="8.28515625" style="48" customWidth="1"/>
    <col min="516" max="516" width="10.85546875" style="48" customWidth="1"/>
    <col min="517" max="517" width="9" style="48" customWidth="1"/>
    <col min="518" max="518" width="38.5703125" style="48" customWidth="1"/>
    <col min="519" max="768" width="8.85546875" style="48"/>
    <col min="769" max="769" width="9.5703125" style="48" customWidth="1"/>
    <col min="770" max="770" width="41.42578125" style="48" customWidth="1"/>
    <col min="771" max="771" width="8.28515625" style="48" customWidth="1"/>
    <col min="772" max="772" width="10.85546875" style="48" customWidth="1"/>
    <col min="773" max="773" width="9" style="48" customWidth="1"/>
    <col min="774" max="774" width="38.5703125" style="48" customWidth="1"/>
    <col min="775" max="1024" width="8.85546875" style="48"/>
    <col min="1025" max="1025" width="9.5703125" style="48" customWidth="1"/>
    <col min="1026" max="1026" width="41.42578125" style="48" customWidth="1"/>
    <col min="1027" max="1027" width="8.28515625" style="48" customWidth="1"/>
    <col min="1028" max="1028" width="10.85546875" style="48" customWidth="1"/>
    <col min="1029" max="1029" width="9" style="48" customWidth="1"/>
    <col min="1030" max="1030" width="38.5703125" style="48" customWidth="1"/>
    <col min="1031" max="1280" width="8.85546875" style="48"/>
    <col min="1281" max="1281" width="9.5703125" style="48" customWidth="1"/>
    <col min="1282" max="1282" width="41.42578125" style="48" customWidth="1"/>
    <col min="1283" max="1283" width="8.28515625" style="48" customWidth="1"/>
    <col min="1284" max="1284" width="10.85546875" style="48" customWidth="1"/>
    <col min="1285" max="1285" width="9" style="48" customWidth="1"/>
    <col min="1286" max="1286" width="38.5703125" style="48" customWidth="1"/>
    <col min="1287" max="1536" width="8.85546875" style="48"/>
    <col min="1537" max="1537" width="9.5703125" style="48" customWidth="1"/>
    <col min="1538" max="1538" width="41.42578125" style="48" customWidth="1"/>
    <col min="1539" max="1539" width="8.28515625" style="48" customWidth="1"/>
    <col min="1540" max="1540" width="10.85546875" style="48" customWidth="1"/>
    <col min="1541" max="1541" width="9" style="48" customWidth="1"/>
    <col min="1542" max="1542" width="38.5703125" style="48" customWidth="1"/>
    <col min="1543" max="1792" width="8.85546875" style="48"/>
    <col min="1793" max="1793" width="9.5703125" style="48" customWidth="1"/>
    <col min="1794" max="1794" width="41.42578125" style="48" customWidth="1"/>
    <col min="1795" max="1795" width="8.28515625" style="48" customWidth="1"/>
    <col min="1796" max="1796" width="10.85546875" style="48" customWidth="1"/>
    <col min="1797" max="1797" width="9" style="48" customWidth="1"/>
    <col min="1798" max="1798" width="38.5703125" style="48" customWidth="1"/>
    <col min="1799" max="2048" width="8.85546875" style="48"/>
    <col min="2049" max="2049" width="9.5703125" style="48" customWidth="1"/>
    <col min="2050" max="2050" width="41.42578125" style="48" customWidth="1"/>
    <col min="2051" max="2051" width="8.28515625" style="48" customWidth="1"/>
    <col min="2052" max="2052" width="10.85546875" style="48" customWidth="1"/>
    <col min="2053" max="2053" width="9" style="48" customWidth="1"/>
    <col min="2054" max="2054" width="38.5703125" style="48" customWidth="1"/>
    <col min="2055" max="2304" width="8.85546875" style="48"/>
    <col min="2305" max="2305" width="9.5703125" style="48" customWidth="1"/>
    <col min="2306" max="2306" width="41.42578125" style="48" customWidth="1"/>
    <col min="2307" max="2307" width="8.28515625" style="48" customWidth="1"/>
    <col min="2308" max="2308" width="10.85546875" style="48" customWidth="1"/>
    <col min="2309" max="2309" width="9" style="48" customWidth="1"/>
    <col min="2310" max="2310" width="38.5703125" style="48" customWidth="1"/>
    <col min="2311" max="2560" width="8.85546875" style="48"/>
    <col min="2561" max="2561" width="9.5703125" style="48" customWidth="1"/>
    <col min="2562" max="2562" width="41.42578125" style="48" customWidth="1"/>
    <col min="2563" max="2563" width="8.28515625" style="48" customWidth="1"/>
    <col min="2564" max="2564" width="10.85546875" style="48" customWidth="1"/>
    <col min="2565" max="2565" width="9" style="48" customWidth="1"/>
    <col min="2566" max="2566" width="38.5703125" style="48" customWidth="1"/>
    <col min="2567" max="2816" width="8.85546875" style="48"/>
    <col min="2817" max="2817" width="9.5703125" style="48" customWidth="1"/>
    <col min="2818" max="2818" width="41.42578125" style="48" customWidth="1"/>
    <col min="2819" max="2819" width="8.28515625" style="48" customWidth="1"/>
    <col min="2820" max="2820" width="10.85546875" style="48" customWidth="1"/>
    <col min="2821" max="2821" width="9" style="48" customWidth="1"/>
    <col min="2822" max="2822" width="38.5703125" style="48" customWidth="1"/>
    <col min="2823" max="3072" width="8.85546875" style="48"/>
    <col min="3073" max="3073" width="9.5703125" style="48" customWidth="1"/>
    <col min="3074" max="3074" width="41.42578125" style="48" customWidth="1"/>
    <col min="3075" max="3075" width="8.28515625" style="48" customWidth="1"/>
    <col min="3076" max="3076" width="10.85546875" style="48" customWidth="1"/>
    <col min="3077" max="3077" width="9" style="48" customWidth="1"/>
    <col min="3078" max="3078" width="38.5703125" style="48" customWidth="1"/>
    <col min="3079" max="3328" width="8.85546875" style="48"/>
    <col min="3329" max="3329" width="9.5703125" style="48" customWidth="1"/>
    <col min="3330" max="3330" width="41.42578125" style="48" customWidth="1"/>
    <col min="3331" max="3331" width="8.28515625" style="48" customWidth="1"/>
    <col min="3332" max="3332" width="10.85546875" style="48" customWidth="1"/>
    <col min="3333" max="3333" width="9" style="48" customWidth="1"/>
    <col min="3334" max="3334" width="38.5703125" style="48" customWidth="1"/>
    <col min="3335" max="3584" width="8.85546875" style="48"/>
    <col min="3585" max="3585" width="9.5703125" style="48" customWidth="1"/>
    <col min="3586" max="3586" width="41.42578125" style="48" customWidth="1"/>
    <col min="3587" max="3587" width="8.28515625" style="48" customWidth="1"/>
    <col min="3588" max="3588" width="10.85546875" style="48" customWidth="1"/>
    <col min="3589" max="3589" width="9" style="48" customWidth="1"/>
    <col min="3590" max="3590" width="38.5703125" style="48" customWidth="1"/>
    <col min="3591" max="3840" width="8.85546875" style="48"/>
    <col min="3841" max="3841" width="9.5703125" style="48" customWidth="1"/>
    <col min="3842" max="3842" width="41.42578125" style="48" customWidth="1"/>
    <col min="3843" max="3843" width="8.28515625" style="48" customWidth="1"/>
    <col min="3844" max="3844" width="10.85546875" style="48" customWidth="1"/>
    <col min="3845" max="3845" width="9" style="48" customWidth="1"/>
    <col min="3846" max="3846" width="38.5703125" style="48" customWidth="1"/>
    <col min="3847" max="4096" width="8.85546875" style="48"/>
    <col min="4097" max="4097" width="9.5703125" style="48" customWidth="1"/>
    <col min="4098" max="4098" width="41.42578125" style="48" customWidth="1"/>
    <col min="4099" max="4099" width="8.28515625" style="48" customWidth="1"/>
    <col min="4100" max="4100" width="10.85546875" style="48" customWidth="1"/>
    <col min="4101" max="4101" width="9" style="48" customWidth="1"/>
    <col min="4102" max="4102" width="38.5703125" style="48" customWidth="1"/>
    <col min="4103" max="4352" width="8.85546875" style="48"/>
    <col min="4353" max="4353" width="9.5703125" style="48" customWidth="1"/>
    <col min="4354" max="4354" width="41.42578125" style="48" customWidth="1"/>
    <col min="4355" max="4355" width="8.28515625" style="48" customWidth="1"/>
    <col min="4356" max="4356" width="10.85546875" style="48" customWidth="1"/>
    <col min="4357" max="4357" width="9" style="48" customWidth="1"/>
    <col min="4358" max="4358" width="38.5703125" style="48" customWidth="1"/>
    <col min="4359" max="4608" width="8.85546875" style="48"/>
    <col min="4609" max="4609" width="9.5703125" style="48" customWidth="1"/>
    <col min="4610" max="4610" width="41.42578125" style="48" customWidth="1"/>
    <col min="4611" max="4611" width="8.28515625" style="48" customWidth="1"/>
    <col min="4612" max="4612" width="10.85546875" style="48" customWidth="1"/>
    <col min="4613" max="4613" width="9" style="48" customWidth="1"/>
    <col min="4614" max="4614" width="38.5703125" style="48" customWidth="1"/>
    <col min="4615" max="4864" width="8.85546875" style="48"/>
    <col min="4865" max="4865" width="9.5703125" style="48" customWidth="1"/>
    <col min="4866" max="4866" width="41.42578125" style="48" customWidth="1"/>
    <col min="4867" max="4867" width="8.28515625" style="48" customWidth="1"/>
    <col min="4868" max="4868" width="10.85546875" style="48" customWidth="1"/>
    <col min="4869" max="4869" width="9" style="48" customWidth="1"/>
    <col min="4870" max="4870" width="38.5703125" style="48" customWidth="1"/>
    <col min="4871" max="5120" width="8.85546875" style="48"/>
    <col min="5121" max="5121" width="9.5703125" style="48" customWidth="1"/>
    <col min="5122" max="5122" width="41.42578125" style="48" customWidth="1"/>
    <col min="5123" max="5123" width="8.28515625" style="48" customWidth="1"/>
    <col min="5124" max="5124" width="10.85546875" style="48" customWidth="1"/>
    <col min="5125" max="5125" width="9" style="48" customWidth="1"/>
    <col min="5126" max="5126" width="38.5703125" style="48" customWidth="1"/>
    <col min="5127" max="5376" width="8.85546875" style="48"/>
    <col min="5377" max="5377" width="9.5703125" style="48" customWidth="1"/>
    <col min="5378" max="5378" width="41.42578125" style="48" customWidth="1"/>
    <col min="5379" max="5379" width="8.28515625" style="48" customWidth="1"/>
    <col min="5380" max="5380" width="10.85546875" style="48" customWidth="1"/>
    <col min="5381" max="5381" width="9" style="48" customWidth="1"/>
    <col min="5382" max="5382" width="38.5703125" style="48" customWidth="1"/>
    <col min="5383" max="5632" width="8.85546875" style="48"/>
    <col min="5633" max="5633" width="9.5703125" style="48" customWidth="1"/>
    <col min="5634" max="5634" width="41.42578125" style="48" customWidth="1"/>
    <col min="5635" max="5635" width="8.28515625" style="48" customWidth="1"/>
    <col min="5636" max="5636" width="10.85546875" style="48" customWidth="1"/>
    <col min="5637" max="5637" width="9" style="48" customWidth="1"/>
    <col min="5638" max="5638" width="38.5703125" style="48" customWidth="1"/>
    <col min="5639" max="5888" width="8.85546875" style="48"/>
    <col min="5889" max="5889" width="9.5703125" style="48" customWidth="1"/>
    <col min="5890" max="5890" width="41.42578125" style="48" customWidth="1"/>
    <col min="5891" max="5891" width="8.28515625" style="48" customWidth="1"/>
    <col min="5892" max="5892" width="10.85546875" style="48" customWidth="1"/>
    <col min="5893" max="5893" width="9" style="48" customWidth="1"/>
    <col min="5894" max="5894" width="38.5703125" style="48" customWidth="1"/>
    <col min="5895" max="6144" width="8.85546875" style="48"/>
    <col min="6145" max="6145" width="9.5703125" style="48" customWidth="1"/>
    <col min="6146" max="6146" width="41.42578125" style="48" customWidth="1"/>
    <col min="6147" max="6147" width="8.28515625" style="48" customWidth="1"/>
    <col min="6148" max="6148" width="10.85546875" style="48" customWidth="1"/>
    <col min="6149" max="6149" width="9" style="48" customWidth="1"/>
    <col min="6150" max="6150" width="38.5703125" style="48" customWidth="1"/>
    <col min="6151" max="6400" width="8.85546875" style="48"/>
    <col min="6401" max="6401" width="9.5703125" style="48" customWidth="1"/>
    <col min="6402" max="6402" width="41.42578125" style="48" customWidth="1"/>
    <col min="6403" max="6403" width="8.28515625" style="48" customWidth="1"/>
    <col min="6404" max="6404" width="10.85546875" style="48" customWidth="1"/>
    <col min="6405" max="6405" width="9" style="48" customWidth="1"/>
    <col min="6406" max="6406" width="38.5703125" style="48" customWidth="1"/>
    <col min="6407" max="6656" width="8.85546875" style="48"/>
    <col min="6657" max="6657" width="9.5703125" style="48" customWidth="1"/>
    <col min="6658" max="6658" width="41.42578125" style="48" customWidth="1"/>
    <col min="6659" max="6659" width="8.28515625" style="48" customWidth="1"/>
    <col min="6660" max="6660" width="10.85546875" style="48" customWidth="1"/>
    <col min="6661" max="6661" width="9" style="48" customWidth="1"/>
    <col min="6662" max="6662" width="38.5703125" style="48" customWidth="1"/>
    <col min="6663" max="6912" width="8.85546875" style="48"/>
    <col min="6913" max="6913" width="9.5703125" style="48" customWidth="1"/>
    <col min="6914" max="6914" width="41.42578125" style="48" customWidth="1"/>
    <col min="6915" max="6915" width="8.28515625" style="48" customWidth="1"/>
    <col min="6916" max="6916" width="10.85546875" style="48" customWidth="1"/>
    <col min="6917" max="6917" width="9" style="48" customWidth="1"/>
    <col min="6918" max="6918" width="38.5703125" style="48" customWidth="1"/>
    <col min="6919" max="7168" width="8.85546875" style="48"/>
    <col min="7169" max="7169" width="9.5703125" style="48" customWidth="1"/>
    <col min="7170" max="7170" width="41.42578125" style="48" customWidth="1"/>
    <col min="7171" max="7171" width="8.28515625" style="48" customWidth="1"/>
    <col min="7172" max="7172" width="10.85546875" style="48" customWidth="1"/>
    <col min="7173" max="7173" width="9" style="48" customWidth="1"/>
    <col min="7174" max="7174" width="38.5703125" style="48" customWidth="1"/>
    <col min="7175" max="7424" width="8.85546875" style="48"/>
    <col min="7425" max="7425" width="9.5703125" style="48" customWidth="1"/>
    <col min="7426" max="7426" width="41.42578125" style="48" customWidth="1"/>
    <col min="7427" max="7427" width="8.28515625" style="48" customWidth="1"/>
    <col min="7428" max="7428" width="10.85546875" style="48" customWidth="1"/>
    <col min="7429" max="7429" width="9" style="48" customWidth="1"/>
    <col min="7430" max="7430" width="38.5703125" style="48" customWidth="1"/>
    <col min="7431" max="7680" width="8.85546875" style="48"/>
    <col min="7681" max="7681" width="9.5703125" style="48" customWidth="1"/>
    <col min="7682" max="7682" width="41.42578125" style="48" customWidth="1"/>
    <col min="7683" max="7683" width="8.28515625" style="48" customWidth="1"/>
    <col min="7684" max="7684" width="10.85546875" style="48" customWidth="1"/>
    <col min="7685" max="7685" width="9" style="48" customWidth="1"/>
    <col min="7686" max="7686" width="38.5703125" style="48" customWidth="1"/>
    <col min="7687" max="7936" width="8.85546875" style="48"/>
    <col min="7937" max="7937" width="9.5703125" style="48" customWidth="1"/>
    <col min="7938" max="7938" width="41.42578125" style="48" customWidth="1"/>
    <col min="7939" max="7939" width="8.28515625" style="48" customWidth="1"/>
    <col min="7940" max="7940" width="10.85546875" style="48" customWidth="1"/>
    <col min="7941" max="7941" width="9" style="48" customWidth="1"/>
    <col min="7942" max="7942" width="38.5703125" style="48" customWidth="1"/>
    <col min="7943" max="8192" width="8.85546875" style="48"/>
    <col min="8193" max="8193" width="9.5703125" style="48" customWidth="1"/>
    <col min="8194" max="8194" width="41.42578125" style="48" customWidth="1"/>
    <col min="8195" max="8195" width="8.28515625" style="48" customWidth="1"/>
    <col min="8196" max="8196" width="10.85546875" style="48" customWidth="1"/>
    <col min="8197" max="8197" width="9" style="48" customWidth="1"/>
    <col min="8198" max="8198" width="38.5703125" style="48" customWidth="1"/>
    <col min="8199" max="8448" width="8.85546875" style="48"/>
    <col min="8449" max="8449" width="9.5703125" style="48" customWidth="1"/>
    <col min="8450" max="8450" width="41.42578125" style="48" customWidth="1"/>
    <col min="8451" max="8451" width="8.28515625" style="48" customWidth="1"/>
    <col min="8452" max="8452" width="10.85546875" style="48" customWidth="1"/>
    <col min="8453" max="8453" width="9" style="48" customWidth="1"/>
    <col min="8454" max="8454" width="38.5703125" style="48" customWidth="1"/>
    <col min="8455" max="8704" width="8.85546875" style="48"/>
    <col min="8705" max="8705" width="9.5703125" style="48" customWidth="1"/>
    <col min="8706" max="8706" width="41.42578125" style="48" customWidth="1"/>
    <col min="8707" max="8707" width="8.28515625" style="48" customWidth="1"/>
    <col min="8708" max="8708" width="10.85546875" style="48" customWidth="1"/>
    <col min="8709" max="8709" width="9" style="48" customWidth="1"/>
    <col min="8710" max="8710" width="38.5703125" style="48" customWidth="1"/>
    <col min="8711" max="8960" width="8.85546875" style="48"/>
    <col min="8961" max="8961" width="9.5703125" style="48" customWidth="1"/>
    <col min="8962" max="8962" width="41.42578125" style="48" customWidth="1"/>
    <col min="8963" max="8963" width="8.28515625" style="48" customWidth="1"/>
    <col min="8964" max="8964" width="10.85546875" style="48" customWidth="1"/>
    <col min="8965" max="8965" width="9" style="48" customWidth="1"/>
    <col min="8966" max="8966" width="38.5703125" style="48" customWidth="1"/>
    <col min="8967" max="9216" width="8.85546875" style="48"/>
    <col min="9217" max="9217" width="9.5703125" style="48" customWidth="1"/>
    <col min="9218" max="9218" width="41.42578125" style="48" customWidth="1"/>
    <col min="9219" max="9219" width="8.28515625" style="48" customWidth="1"/>
    <col min="9220" max="9220" width="10.85546875" style="48" customWidth="1"/>
    <col min="9221" max="9221" width="9" style="48" customWidth="1"/>
    <col min="9222" max="9222" width="38.5703125" style="48" customWidth="1"/>
    <col min="9223" max="9472" width="8.85546875" style="48"/>
    <col min="9473" max="9473" width="9.5703125" style="48" customWidth="1"/>
    <col min="9474" max="9474" width="41.42578125" style="48" customWidth="1"/>
    <col min="9475" max="9475" width="8.28515625" style="48" customWidth="1"/>
    <col min="9476" max="9476" width="10.85546875" style="48" customWidth="1"/>
    <col min="9477" max="9477" width="9" style="48" customWidth="1"/>
    <col min="9478" max="9478" width="38.5703125" style="48" customWidth="1"/>
    <col min="9479" max="9728" width="8.85546875" style="48"/>
    <col min="9729" max="9729" width="9.5703125" style="48" customWidth="1"/>
    <col min="9730" max="9730" width="41.42578125" style="48" customWidth="1"/>
    <col min="9731" max="9731" width="8.28515625" style="48" customWidth="1"/>
    <col min="9732" max="9732" width="10.85546875" style="48" customWidth="1"/>
    <col min="9733" max="9733" width="9" style="48" customWidth="1"/>
    <col min="9734" max="9734" width="38.5703125" style="48" customWidth="1"/>
    <col min="9735" max="9984" width="8.85546875" style="48"/>
    <col min="9985" max="9985" width="9.5703125" style="48" customWidth="1"/>
    <col min="9986" max="9986" width="41.42578125" style="48" customWidth="1"/>
    <col min="9987" max="9987" width="8.28515625" style="48" customWidth="1"/>
    <col min="9988" max="9988" width="10.85546875" style="48" customWidth="1"/>
    <col min="9989" max="9989" width="9" style="48" customWidth="1"/>
    <col min="9990" max="9990" width="38.5703125" style="48" customWidth="1"/>
    <col min="9991" max="10240" width="8.85546875" style="48"/>
    <col min="10241" max="10241" width="9.5703125" style="48" customWidth="1"/>
    <col min="10242" max="10242" width="41.42578125" style="48" customWidth="1"/>
    <col min="10243" max="10243" width="8.28515625" style="48" customWidth="1"/>
    <col min="10244" max="10244" width="10.85546875" style="48" customWidth="1"/>
    <col min="10245" max="10245" width="9" style="48" customWidth="1"/>
    <col min="10246" max="10246" width="38.5703125" style="48" customWidth="1"/>
    <col min="10247" max="10496" width="8.85546875" style="48"/>
    <col min="10497" max="10497" width="9.5703125" style="48" customWidth="1"/>
    <col min="10498" max="10498" width="41.42578125" style="48" customWidth="1"/>
    <col min="10499" max="10499" width="8.28515625" style="48" customWidth="1"/>
    <col min="10500" max="10500" width="10.85546875" style="48" customWidth="1"/>
    <col min="10501" max="10501" width="9" style="48" customWidth="1"/>
    <col min="10502" max="10502" width="38.5703125" style="48" customWidth="1"/>
    <col min="10503" max="10752" width="8.85546875" style="48"/>
    <col min="10753" max="10753" width="9.5703125" style="48" customWidth="1"/>
    <col min="10754" max="10754" width="41.42578125" style="48" customWidth="1"/>
    <col min="10755" max="10755" width="8.28515625" style="48" customWidth="1"/>
    <col min="10756" max="10756" width="10.85546875" style="48" customWidth="1"/>
    <col min="10757" max="10757" width="9" style="48" customWidth="1"/>
    <col min="10758" max="10758" width="38.5703125" style="48" customWidth="1"/>
    <col min="10759" max="11008" width="8.85546875" style="48"/>
    <col min="11009" max="11009" width="9.5703125" style="48" customWidth="1"/>
    <col min="11010" max="11010" width="41.42578125" style="48" customWidth="1"/>
    <col min="11011" max="11011" width="8.28515625" style="48" customWidth="1"/>
    <col min="11012" max="11012" width="10.85546875" style="48" customWidth="1"/>
    <col min="11013" max="11013" width="9" style="48" customWidth="1"/>
    <col min="11014" max="11014" width="38.5703125" style="48" customWidth="1"/>
    <col min="11015" max="11264" width="8.85546875" style="48"/>
    <col min="11265" max="11265" width="9.5703125" style="48" customWidth="1"/>
    <col min="11266" max="11266" width="41.42578125" style="48" customWidth="1"/>
    <col min="11267" max="11267" width="8.28515625" style="48" customWidth="1"/>
    <col min="11268" max="11268" width="10.85546875" style="48" customWidth="1"/>
    <col min="11269" max="11269" width="9" style="48" customWidth="1"/>
    <col min="11270" max="11270" width="38.5703125" style="48" customWidth="1"/>
    <col min="11271" max="11520" width="8.85546875" style="48"/>
    <col min="11521" max="11521" width="9.5703125" style="48" customWidth="1"/>
    <col min="11522" max="11522" width="41.42578125" style="48" customWidth="1"/>
    <col min="11523" max="11523" width="8.28515625" style="48" customWidth="1"/>
    <col min="11524" max="11524" width="10.85546875" style="48" customWidth="1"/>
    <col min="11525" max="11525" width="9" style="48" customWidth="1"/>
    <col min="11526" max="11526" width="38.5703125" style="48" customWidth="1"/>
    <col min="11527" max="11776" width="8.85546875" style="48"/>
    <col min="11777" max="11777" width="9.5703125" style="48" customWidth="1"/>
    <col min="11778" max="11778" width="41.42578125" style="48" customWidth="1"/>
    <col min="11779" max="11779" width="8.28515625" style="48" customWidth="1"/>
    <col min="11780" max="11780" width="10.85546875" style="48" customWidth="1"/>
    <col min="11781" max="11781" width="9" style="48" customWidth="1"/>
    <col min="11782" max="11782" width="38.5703125" style="48" customWidth="1"/>
    <col min="11783" max="12032" width="8.85546875" style="48"/>
    <col min="12033" max="12033" width="9.5703125" style="48" customWidth="1"/>
    <col min="12034" max="12034" width="41.42578125" style="48" customWidth="1"/>
    <col min="12035" max="12035" width="8.28515625" style="48" customWidth="1"/>
    <col min="12036" max="12036" width="10.85546875" style="48" customWidth="1"/>
    <col min="12037" max="12037" width="9" style="48" customWidth="1"/>
    <col min="12038" max="12038" width="38.5703125" style="48" customWidth="1"/>
    <col min="12039" max="12288" width="8.85546875" style="48"/>
    <col min="12289" max="12289" width="9.5703125" style="48" customWidth="1"/>
    <col min="12290" max="12290" width="41.42578125" style="48" customWidth="1"/>
    <col min="12291" max="12291" width="8.28515625" style="48" customWidth="1"/>
    <col min="12292" max="12292" width="10.85546875" style="48" customWidth="1"/>
    <col min="12293" max="12293" width="9" style="48" customWidth="1"/>
    <col min="12294" max="12294" width="38.5703125" style="48" customWidth="1"/>
    <col min="12295" max="12544" width="8.85546875" style="48"/>
    <col min="12545" max="12545" width="9.5703125" style="48" customWidth="1"/>
    <col min="12546" max="12546" width="41.42578125" style="48" customWidth="1"/>
    <col min="12547" max="12547" width="8.28515625" style="48" customWidth="1"/>
    <col min="12548" max="12548" width="10.85546875" style="48" customWidth="1"/>
    <col min="12549" max="12549" width="9" style="48" customWidth="1"/>
    <col min="12550" max="12550" width="38.5703125" style="48" customWidth="1"/>
    <col min="12551" max="12800" width="8.85546875" style="48"/>
    <col min="12801" max="12801" width="9.5703125" style="48" customWidth="1"/>
    <col min="12802" max="12802" width="41.42578125" style="48" customWidth="1"/>
    <col min="12803" max="12803" width="8.28515625" style="48" customWidth="1"/>
    <col min="12804" max="12804" width="10.85546875" style="48" customWidth="1"/>
    <col min="12805" max="12805" width="9" style="48" customWidth="1"/>
    <col min="12806" max="12806" width="38.5703125" style="48" customWidth="1"/>
    <col min="12807" max="13056" width="8.85546875" style="48"/>
    <col min="13057" max="13057" width="9.5703125" style="48" customWidth="1"/>
    <col min="13058" max="13058" width="41.42578125" style="48" customWidth="1"/>
    <col min="13059" max="13059" width="8.28515625" style="48" customWidth="1"/>
    <col min="13060" max="13060" width="10.85546875" style="48" customWidth="1"/>
    <col min="13061" max="13061" width="9" style="48" customWidth="1"/>
    <col min="13062" max="13062" width="38.5703125" style="48" customWidth="1"/>
    <col min="13063" max="13312" width="8.85546875" style="48"/>
    <col min="13313" max="13313" width="9.5703125" style="48" customWidth="1"/>
    <col min="13314" max="13314" width="41.42578125" style="48" customWidth="1"/>
    <col min="13315" max="13315" width="8.28515625" style="48" customWidth="1"/>
    <col min="13316" max="13316" width="10.85546875" style="48" customWidth="1"/>
    <col min="13317" max="13317" width="9" style="48" customWidth="1"/>
    <col min="13318" max="13318" width="38.5703125" style="48" customWidth="1"/>
    <col min="13319" max="13568" width="8.85546875" style="48"/>
    <col min="13569" max="13569" width="9.5703125" style="48" customWidth="1"/>
    <col min="13570" max="13570" width="41.42578125" style="48" customWidth="1"/>
    <col min="13571" max="13571" width="8.28515625" style="48" customWidth="1"/>
    <col min="13572" max="13572" width="10.85546875" style="48" customWidth="1"/>
    <col min="13573" max="13573" width="9" style="48" customWidth="1"/>
    <col min="13574" max="13574" width="38.5703125" style="48" customWidth="1"/>
    <col min="13575" max="13824" width="8.85546875" style="48"/>
    <col min="13825" max="13825" width="9.5703125" style="48" customWidth="1"/>
    <col min="13826" max="13826" width="41.42578125" style="48" customWidth="1"/>
    <col min="13827" max="13827" width="8.28515625" style="48" customWidth="1"/>
    <col min="13828" max="13828" width="10.85546875" style="48" customWidth="1"/>
    <col min="13829" max="13829" width="9" style="48" customWidth="1"/>
    <col min="13830" max="13830" width="38.5703125" style="48" customWidth="1"/>
    <col min="13831" max="14080" width="8.85546875" style="48"/>
    <col min="14081" max="14081" width="9.5703125" style="48" customWidth="1"/>
    <col min="14082" max="14082" width="41.42578125" style="48" customWidth="1"/>
    <col min="14083" max="14083" width="8.28515625" style="48" customWidth="1"/>
    <col min="14084" max="14084" width="10.85546875" style="48" customWidth="1"/>
    <col min="14085" max="14085" width="9" style="48" customWidth="1"/>
    <col min="14086" max="14086" width="38.5703125" style="48" customWidth="1"/>
    <col min="14087" max="14336" width="8.85546875" style="48"/>
    <col min="14337" max="14337" width="9.5703125" style="48" customWidth="1"/>
    <col min="14338" max="14338" width="41.42578125" style="48" customWidth="1"/>
    <col min="14339" max="14339" width="8.28515625" style="48" customWidth="1"/>
    <col min="14340" max="14340" width="10.85546875" style="48" customWidth="1"/>
    <col min="14341" max="14341" width="9" style="48" customWidth="1"/>
    <col min="14342" max="14342" width="38.5703125" style="48" customWidth="1"/>
    <col min="14343" max="14592" width="8.85546875" style="48"/>
    <col min="14593" max="14593" width="9.5703125" style="48" customWidth="1"/>
    <col min="14594" max="14594" width="41.42578125" style="48" customWidth="1"/>
    <col min="14595" max="14595" width="8.28515625" style="48" customWidth="1"/>
    <col min="14596" max="14596" width="10.85546875" style="48" customWidth="1"/>
    <col min="14597" max="14597" width="9" style="48" customWidth="1"/>
    <col min="14598" max="14598" width="38.5703125" style="48" customWidth="1"/>
    <col min="14599" max="14848" width="8.85546875" style="48"/>
    <col min="14849" max="14849" width="9.5703125" style="48" customWidth="1"/>
    <col min="14850" max="14850" width="41.42578125" style="48" customWidth="1"/>
    <col min="14851" max="14851" width="8.28515625" style="48" customWidth="1"/>
    <col min="14852" max="14852" width="10.85546875" style="48" customWidth="1"/>
    <col min="14853" max="14853" width="9" style="48" customWidth="1"/>
    <col min="14854" max="14854" width="38.5703125" style="48" customWidth="1"/>
    <col min="14855" max="15104" width="8.85546875" style="48"/>
    <col min="15105" max="15105" width="9.5703125" style="48" customWidth="1"/>
    <col min="15106" max="15106" width="41.42578125" style="48" customWidth="1"/>
    <col min="15107" max="15107" width="8.28515625" style="48" customWidth="1"/>
    <col min="15108" max="15108" width="10.85546875" style="48" customWidth="1"/>
    <col min="15109" max="15109" width="9" style="48" customWidth="1"/>
    <col min="15110" max="15110" width="38.5703125" style="48" customWidth="1"/>
    <col min="15111" max="15360" width="8.85546875" style="48"/>
    <col min="15361" max="15361" width="9.5703125" style="48" customWidth="1"/>
    <col min="15362" max="15362" width="41.42578125" style="48" customWidth="1"/>
    <col min="15363" max="15363" width="8.28515625" style="48" customWidth="1"/>
    <col min="15364" max="15364" width="10.85546875" style="48" customWidth="1"/>
    <col min="15365" max="15365" width="9" style="48" customWidth="1"/>
    <col min="15366" max="15366" width="38.5703125" style="48" customWidth="1"/>
    <col min="15367" max="15616" width="8.85546875" style="48"/>
    <col min="15617" max="15617" width="9.5703125" style="48" customWidth="1"/>
    <col min="15618" max="15618" width="41.42578125" style="48" customWidth="1"/>
    <col min="15619" max="15619" width="8.28515625" style="48" customWidth="1"/>
    <col min="15620" max="15620" width="10.85546875" style="48" customWidth="1"/>
    <col min="15621" max="15621" width="9" style="48" customWidth="1"/>
    <col min="15622" max="15622" width="38.5703125" style="48" customWidth="1"/>
    <col min="15623" max="15872" width="8.85546875" style="48"/>
    <col min="15873" max="15873" width="9.5703125" style="48" customWidth="1"/>
    <col min="15874" max="15874" width="41.42578125" style="48" customWidth="1"/>
    <col min="15875" max="15875" width="8.28515625" style="48" customWidth="1"/>
    <col min="15876" max="15876" width="10.85546875" style="48" customWidth="1"/>
    <col min="15877" max="15877" width="9" style="48" customWidth="1"/>
    <col min="15878" max="15878" width="38.5703125" style="48" customWidth="1"/>
    <col min="15879" max="16128" width="8.85546875" style="48"/>
    <col min="16129" max="16129" width="9.5703125" style="48" customWidth="1"/>
    <col min="16130" max="16130" width="41.42578125" style="48" customWidth="1"/>
    <col min="16131" max="16131" width="8.28515625" style="48" customWidth="1"/>
    <col min="16132" max="16132" width="10.85546875" style="48" customWidth="1"/>
    <col min="16133" max="16133" width="9" style="48" customWidth="1"/>
    <col min="16134" max="16134" width="38.5703125" style="48" customWidth="1"/>
    <col min="16135" max="16384" width="8.85546875" style="48"/>
  </cols>
  <sheetData>
    <row r="1" spans="1:7" s="40" customFormat="1" ht="26.25" customHeight="1" x14ac:dyDescent="0.25">
      <c r="A1" s="168" t="s">
        <v>355</v>
      </c>
      <c r="B1" s="169"/>
      <c r="C1" s="169"/>
      <c r="D1" s="169"/>
      <c r="E1" s="169"/>
      <c r="F1" s="169"/>
      <c r="G1" s="169"/>
    </row>
    <row r="2" spans="1:7" s="44" customFormat="1" ht="26.25" customHeight="1" x14ac:dyDescent="0.2">
      <c r="A2" s="24" t="s">
        <v>0</v>
      </c>
      <c r="B2" s="41" t="s">
        <v>1</v>
      </c>
      <c r="C2" s="42" t="s">
        <v>2</v>
      </c>
      <c r="D2" s="22" t="s">
        <v>438</v>
      </c>
      <c r="E2" s="22" t="s">
        <v>439</v>
      </c>
      <c r="F2" s="43" t="s">
        <v>3</v>
      </c>
      <c r="G2" s="42" t="s">
        <v>4</v>
      </c>
    </row>
    <row r="3" spans="1:7" s="44" customFormat="1" ht="19.5" customHeight="1" x14ac:dyDescent="0.2">
      <c r="A3" s="45" t="s">
        <v>5</v>
      </c>
      <c r="B3" s="39" t="s">
        <v>6</v>
      </c>
      <c r="C3" s="32">
        <v>13</v>
      </c>
      <c r="D3" s="46">
        <v>1</v>
      </c>
      <c r="E3" s="34">
        <f>SUM(C3)</f>
        <v>13</v>
      </c>
      <c r="F3" s="32" t="s">
        <v>7</v>
      </c>
      <c r="G3" s="129" t="s">
        <v>631</v>
      </c>
    </row>
    <row r="4" spans="1:7" s="44" customFormat="1" ht="19.5" customHeight="1" x14ac:dyDescent="0.2">
      <c r="A4" s="45" t="s">
        <v>8</v>
      </c>
      <c r="B4" s="39" t="s">
        <v>9</v>
      </c>
      <c r="C4" s="37">
        <v>3</v>
      </c>
      <c r="D4" s="34">
        <f>SUM(E3 + 1)</f>
        <v>14</v>
      </c>
      <c r="E4" s="34">
        <f>SUM(C4,D4) - 1</f>
        <v>16</v>
      </c>
      <c r="F4" s="32" t="s">
        <v>10</v>
      </c>
      <c r="G4" s="39" t="s">
        <v>11</v>
      </c>
    </row>
    <row r="5" spans="1:7" s="44" customFormat="1" ht="19.5" customHeight="1" x14ac:dyDescent="0.2">
      <c r="A5" s="45" t="s">
        <v>12</v>
      </c>
      <c r="B5" s="39" t="s">
        <v>13</v>
      </c>
      <c r="C5" s="32">
        <v>8</v>
      </c>
      <c r="D5" s="34">
        <f t="shared" ref="D5:D83" si="0">SUM(E4 + 1)</f>
        <v>17</v>
      </c>
      <c r="E5" s="34">
        <f t="shared" ref="E5:E83" si="1">SUM(C5,D5) - 1</f>
        <v>24</v>
      </c>
      <c r="F5" s="32" t="s">
        <v>10</v>
      </c>
      <c r="G5" s="39" t="s">
        <v>141</v>
      </c>
    </row>
    <row r="6" spans="1:7" s="44" customFormat="1" ht="19.5" customHeight="1" x14ac:dyDescent="0.2">
      <c r="A6" s="45" t="s">
        <v>14</v>
      </c>
      <c r="B6" s="39" t="s">
        <v>567</v>
      </c>
      <c r="C6" s="32">
        <v>8</v>
      </c>
      <c r="D6" s="34">
        <f t="shared" si="0"/>
        <v>25</v>
      </c>
      <c r="E6" s="34">
        <f t="shared" si="1"/>
        <v>32</v>
      </c>
      <c r="F6" s="32" t="s">
        <v>15</v>
      </c>
      <c r="G6" s="31" t="s">
        <v>16</v>
      </c>
    </row>
    <row r="7" spans="1:7" s="44" customFormat="1" ht="19.5" customHeight="1" x14ac:dyDescent="0.2">
      <c r="A7" s="45" t="s">
        <v>17</v>
      </c>
      <c r="B7" s="39" t="s">
        <v>18</v>
      </c>
      <c r="C7" s="32">
        <v>5</v>
      </c>
      <c r="D7" s="34">
        <f t="shared" si="0"/>
        <v>33</v>
      </c>
      <c r="E7" s="34">
        <f t="shared" si="1"/>
        <v>37</v>
      </c>
      <c r="F7" s="32" t="s">
        <v>15</v>
      </c>
      <c r="G7" s="39" t="s">
        <v>365</v>
      </c>
    </row>
    <row r="8" spans="1:7" s="44" customFormat="1" ht="25.5" x14ac:dyDescent="0.2">
      <c r="A8" s="45" t="s">
        <v>19</v>
      </c>
      <c r="B8" s="39" t="s">
        <v>20</v>
      </c>
      <c r="C8" s="32">
        <v>8</v>
      </c>
      <c r="D8" s="34">
        <f t="shared" si="0"/>
        <v>38</v>
      </c>
      <c r="E8" s="34">
        <f t="shared" si="1"/>
        <v>45</v>
      </c>
      <c r="F8" s="32" t="s">
        <v>10</v>
      </c>
      <c r="G8" s="17" t="s">
        <v>447</v>
      </c>
    </row>
    <row r="9" spans="1:7" s="47" customFormat="1" ht="19.5" customHeight="1" x14ac:dyDescent="0.2">
      <c r="A9" s="35" t="s">
        <v>21</v>
      </c>
      <c r="B9" s="39" t="s">
        <v>22</v>
      </c>
      <c r="C9" s="32">
        <v>5</v>
      </c>
      <c r="D9" s="34">
        <f t="shared" si="0"/>
        <v>46</v>
      </c>
      <c r="E9" s="34">
        <f t="shared" si="1"/>
        <v>50</v>
      </c>
      <c r="F9" s="11" t="s">
        <v>10</v>
      </c>
      <c r="G9" s="15" t="s">
        <v>165</v>
      </c>
    </row>
    <row r="10" spans="1:7" s="47" customFormat="1" ht="31.5" customHeight="1" x14ac:dyDescent="0.2">
      <c r="A10" s="35" t="s">
        <v>24</v>
      </c>
      <c r="B10" s="38" t="s">
        <v>311</v>
      </c>
      <c r="C10" s="32">
        <v>8</v>
      </c>
      <c r="D10" s="34">
        <f t="shared" si="0"/>
        <v>51</v>
      </c>
      <c r="E10" s="34">
        <f t="shared" si="1"/>
        <v>58</v>
      </c>
      <c r="F10" s="11" t="s">
        <v>15</v>
      </c>
      <c r="G10" s="17" t="s">
        <v>26</v>
      </c>
    </row>
    <row r="11" spans="1:7" s="47" customFormat="1" ht="26.25" customHeight="1" x14ac:dyDescent="0.25">
      <c r="A11" s="170" t="s">
        <v>401</v>
      </c>
      <c r="B11" s="159"/>
      <c r="C11" s="159"/>
      <c r="D11" s="159"/>
      <c r="E11" s="159"/>
      <c r="F11" s="159"/>
      <c r="G11" s="171"/>
    </row>
    <row r="12" spans="1:7" s="47" customFormat="1" ht="26.25" customHeight="1" x14ac:dyDescent="0.25">
      <c r="A12" s="165" t="s">
        <v>402</v>
      </c>
      <c r="B12" s="166"/>
      <c r="C12" s="166"/>
      <c r="D12" s="166"/>
      <c r="E12" s="166"/>
      <c r="F12" s="166"/>
      <c r="G12" s="167"/>
    </row>
    <row r="13" spans="1:7" ht="42" customHeight="1" x14ac:dyDescent="0.2">
      <c r="A13" s="35" t="s">
        <v>102</v>
      </c>
      <c r="B13" s="31" t="s">
        <v>319</v>
      </c>
      <c r="C13" s="32">
        <v>13</v>
      </c>
      <c r="D13" s="34">
        <f>SUM(E10 + 1)</f>
        <v>59</v>
      </c>
      <c r="E13" s="34">
        <f t="shared" si="1"/>
        <v>71</v>
      </c>
      <c r="F13" s="32" t="s">
        <v>15</v>
      </c>
      <c r="G13" s="38" t="s">
        <v>417</v>
      </c>
    </row>
    <row r="14" spans="1:7" ht="32.25" customHeight="1" x14ac:dyDescent="0.2">
      <c r="A14" s="35" t="s">
        <v>103</v>
      </c>
      <c r="B14" s="31" t="s">
        <v>320</v>
      </c>
      <c r="C14" s="32">
        <v>13</v>
      </c>
      <c r="D14" s="34">
        <f t="shared" si="0"/>
        <v>72</v>
      </c>
      <c r="E14" s="34">
        <f t="shared" si="1"/>
        <v>84</v>
      </c>
      <c r="F14" s="32" t="s">
        <v>15</v>
      </c>
      <c r="G14" s="38" t="s">
        <v>418</v>
      </c>
    </row>
    <row r="15" spans="1:7" ht="19.5" customHeight="1" x14ac:dyDescent="0.2">
      <c r="A15" s="30" t="s">
        <v>104</v>
      </c>
      <c r="B15" s="31" t="s">
        <v>142</v>
      </c>
      <c r="C15" s="32">
        <v>13</v>
      </c>
      <c r="D15" s="34">
        <f t="shared" si="0"/>
        <v>85</v>
      </c>
      <c r="E15" s="34">
        <f t="shared" si="1"/>
        <v>97</v>
      </c>
      <c r="F15" s="32" t="s">
        <v>15</v>
      </c>
      <c r="G15" s="38" t="s">
        <v>419</v>
      </c>
    </row>
    <row r="16" spans="1:7" ht="19.5" customHeight="1" x14ac:dyDescent="0.2">
      <c r="A16" s="35" t="s">
        <v>105</v>
      </c>
      <c r="B16" s="31" t="s">
        <v>106</v>
      </c>
      <c r="C16" s="32">
        <v>13</v>
      </c>
      <c r="D16" s="34">
        <f t="shared" si="0"/>
        <v>98</v>
      </c>
      <c r="E16" s="34">
        <f t="shared" si="1"/>
        <v>110</v>
      </c>
      <c r="F16" s="32" t="s">
        <v>15</v>
      </c>
      <c r="G16" s="38" t="s">
        <v>487</v>
      </c>
    </row>
    <row r="17" spans="1:7" ht="19.5" customHeight="1" x14ac:dyDescent="0.2">
      <c r="A17" s="35" t="s">
        <v>28</v>
      </c>
      <c r="B17" s="31" t="s">
        <v>107</v>
      </c>
      <c r="C17" s="32">
        <v>13</v>
      </c>
      <c r="D17" s="34">
        <f t="shared" si="0"/>
        <v>111</v>
      </c>
      <c r="E17" s="34">
        <f t="shared" si="1"/>
        <v>123</v>
      </c>
      <c r="F17" s="32" t="s">
        <v>15</v>
      </c>
      <c r="G17" s="38" t="s">
        <v>488</v>
      </c>
    </row>
    <row r="18" spans="1:7" ht="38.25" x14ac:dyDescent="0.2">
      <c r="A18" s="30" t="s">
        <v>30</v>
      </c>
      <c r="B18" s="31" t="s">
        <v>503</v>
      </c>
      <c r="C18" s="32">
        <v>13</v>
      </c>
      <c r="D18" s="34">
        <f t="shared" si="0"/>
        <v>124</v>
      </c>
      <c r="E18" s="34">
        <f t="shared" si="1"/>
        <v>136</v>
      </c>
      <c r="F18" s="32" t="s">
        <v>15</v>
      </c>
      <c r="G18" s="38" t="s">
        <v>489</v>
      </c>
    </row>
    <row r="19" spans="1:7" ht="19.5" customHeight="1" x14ac:dyDescent="0.2">
      <c r="A19" s="35" t="s">
        <v>32</v>
      </c>
      <c r="B19" s="31" t="s">
        <v>113</v>
      </c>
      <c r="C19" s="32">
        <v>13</v>
      </c>
      <c r="D19" s="34">
        <f t="shared" si="0"/>
        <v>137</v>
      </c>
      <c r="E19" s="34">
        <f t="shared" si="1"/>
        <v>149</v>
      </c>
      <c r="F19" s="32" t="s">
        <v>15</v>
      </c>
      <c r="G19" s="38" t="s">
        <v>490</v>
      </c>
    </row>
    <row r="20" spans="1:7" ht="31.5" customHeight="1" x14ac:dyDescent="0.2">
      <c r="A20" s="35" t="s">
        <v>33</v>
      </c>
      <c r="B20" s="31" t="s">
        <v>114</v>
      </c>
      <c r="C20" s="32">
        <v>13</v>
      </c>
      <c r="D20" s="34">
        <f t="shared" si="0"/>
        <v>150</v>
      </c>
      <c r="E20" s="34">
        <f t="shared" si="1"/>
        <v>162</v>
      </c>
      <c r="F20" s="32" t="s">
        <v>15</v>
      </c>
      <c r="G20" s="38" t="s">
        <v>420</v>
      </c>
    </row>
    <row r="21" spans="1:7" ht="19.5" customHeight="1" x14ac:dyDescent="0.2">
      <c r="A21" s="30" t="s">
        <v>34</v>
      </c>
      <c r="B21" s="31" t="s">
        <v>450</v>
      </c>
      <c r="C21" s="32">
        <v>13</v>
      </c>
      <c r="D21" s="34">
        <f t="shared" si="0"/>
        <v>163</v>
      </c>
      <c r="E21" s="34">
        <f t="shared" si="1"/>
        <v>175</v>
      </c>
      <c r="F21" s="32" t="s">
        <v>15</v>
      </c>
      <c r="G21" s="38" t="s">
        <v>491</v>
      </c>
    </row>
    <row r="22" spans="1:7" ht="31.5" customHeight="1" x14ac:dyDescent="0.2">
      <c r="A22" s="35" t="s">
        <v>35</v>
      </c>
      <c r="B22" s="31" t="s">
        <v>143</v>
      </c>
      <c r="C22" s="32">
        <v>13</v>
      </c>
      <c r="D22" s="34">
        <f t="shared" si="0"/>
        <v>176</v>
      </c>
      <c r="E22" s="34">
        <f t="shared" si="1"/>
        <v>188</v>
      </c>
      <c r="F22" s="32" t="s">
        <v>15</v>
      </c>
      <c r="G22" s="38" t="s">
        <v>492</v>
      </c>
    </row>
    <row r="23" spans="1:7" ht="42" customHeight="1" x14ac:dyDescent="0.2">
      <c r="A23" s="35" t="s">
        <v>36</v>
      </c>
      <c r="B23" s="31" t="s">
        <v>145</v>
      </c>
      <c r="C23" s="32">
        <v>13</v>
      </c>
      <c r="D23" s="34">
        <f t="shared" si="0"/>
        <v>189</v>
      </c>
      <c r="E23" s="34">
        <f t="shared" si="1"/>
        <v>201</v>
      </c>
      <c r="F23" s="32" t="s">
        <v>15</v>
      </c>
      <c r="G23" s="38" t="s">
        <v>493</v>
      </c>
    </row>
    <row r="24" spans="1:7" ht="31.5" customHeight="1" x14ac:dyDescent="0.2">
      <c r="A24" s="30" t="s">
        <v>37</v>
      </c>
      <c r="B24" s="31" t="s">
        <v>144</v>
      </c>
      <c r="C24" s="32">
        <v>13</v>
      </c>
      <c r="D24" s="34">
        <f t="shared" si="0"/>
        <v>202</v>
      </c>
      <c r="E24" s="34">
        <f t="shared" si="1"/>
        <v>214</v>
      </c>
      <c r="F24" s="32" t="s">
        <v>15</v>
      </c>
      <c r="G24" s="38" t="s">
        <v>494</v>
      </c>
    </row>
    <row r="25" spans="1:7" ht="42" customHeight="1" x14ac:dyDescent="0.2">
      <c r="A25" s="35" t="s">
        <v>39</v>
      </c>
      <c r="B25" s="31" t="s">
        <v>146</v>
      </c>
      <c r="C25" s="32">
        <v>13</v>
      </c>
      <c r="D25" s="34">
        <f t="shared" si="0"/>
        <v>215</v>
      </c>
      <c r="E25" s="34">
        <f t="shared" si="1"/>
        <v>227</v>
      </c>
      <c r="F25" s="32" t="s">
        <v>15</v>
      </c>
      <c r="G25" s="38" t="s">
        <v>421</v>
      </c>
    </row>
    <row r="26" spans="1:7" ht="31.5" customHeight="1" x14ac:dyDescent="0.2">
      <c r="A26" s="35" t="s">
        <v>41</v>
      </c>
      <c r="B26" s="31" t="s">
        <v>147</v>
      </c>
      <c r="C26" s="32">
        <v>13</v>
      </c>
      <c r="D26" s="34">
        <f t="shared" si="0"/>
        <v>228</v>
      </c>
      <c r="E26" s="34">
        <f t="shared" si="1"/>
        <v>240</v>
      </c>
      <c r="F26" s="32" t="s">
        <v>15</v>
      </c>
      <c r="G26" s="38" t="s">
        <v>495</v>
      </c>
    </row>
    <row r="27" spans="1:7" ht="19.5" customHeight="1" x14ac:dyDescent="0.2">
      <c r="A27" s="35" t="s">
        <v>43</v>
      </c>
      <c r="B27" s="31" t="s">
        <v>112</v>
      </c>
      <c r="C27" s="32">
        <v>13</v>
      </c>
      <c r="D27" s="34">
        <f t="shared" si="0"/>
        <v>241</v>
      </c>
      <c r="E27" s="34">
        <f t="shared" si="1"/>
        <v>253</v>
      </c>
      <c r="F27" s="32" t="s">
        <v>15</v>
      </c>
      <c r="G27" s="38" t="s">
        <v>496</v>
      </c>
    </row>
    <row r="28" spans="1:7" ht="25.5" x14ac:dyDescent="0.2">
      <c r="A28" s="35" t="s">
        <v>486</v>
      </c>
      <c r="B28" s="31" t="s">
        <v>504</v>
      </c>
      <c r="C28" s="32">
        <v>13</v>
      </c>
      <c r="D28" s="34">
        <f t="shared" si="0"/>
        <v>254</v>
      </c>
      <c r="E28" s="34">
        <f t="shared" si="1"/>
        <v>266</v>
      </c>
      <c r="F28" s="32" t="s">
        <v>15</v>
      </c>
      <c r="G28" s="38" t="s">
        <v>501</v>
      </c>
    </row>
    <row r="29" spans="1:7" ht="31.5" customHeight="1" x14ac:dyDescent="0.2">
      <c r="A29" s="30" t="s">
        <v>44</v>
      </c>
      <c r="B29" s="31" t="s">
        <v>353</v>
      </c>
      <c r="C29" s="32">
        <v>30</v>
      </c>
      <c r="D29" s="34">
        <f t="shared" si="0"/>
        <v>267</v>
      </c>
      <c r="E29" s="34">
        <f t="shared" si="1"/>
        <v>296</v>
      </c>
      <c r="F29" s="32" t="s">
        <v>10</v>
      </c>
      <c r="G29" s="31" t="s">
        <v>469</v>
      </c>
    </row>
    <row r="30" spans="1:7" ht="19.5" customHeight="1" x14ac:dyDescent="0.2">
      <c r="A30" s="35" t="s">
        <v>45</v>
      </c>
      <c r="B30" s="31" t="s">
        <v>505</v>
      </c>
      <c r="C30" s="32">
        <v>13</v>
      </c>
      <c r="D30" s="34">
        <f t="shared" si="0"/>
        <v>297</v>
      </c>
      <c r="E30" s="34">
        <f t="shared" si="1"/>
        <v>309</v>
      </c>
      <c r="F30" s="32" t="s">
        <v>15</v>
      </c>
      <c r="G30" s="38" t="s">
        <v>470</v>
      </c>
    </row>
    <row r="31" spans="1:7" ht="42" customHeight="1" x14ac:dyDescent="0.2">
      <c r="A31" s="35" t="s">
        <v>46</v>
      </c>
      <c r="B31" s="31" t="s">
        <v>569</v>
      </c>
      <c r="C31" s="32">
        <v>30</v>
      </c>
      <c r="D31" s="34">
        <f t="shared" si="0"/>
        <v>310</v>
      </c>
      <c r="E31" s="34">
        <f t="shared" si="1"/>
        <v>339</v>
      </c>
      <c r="F31" s="32" t="s">
        <v>10</v>
      </c>
      <c r="G31" s="31" t="s">
        <v>471</v>
      </c>
    </row>
    <row r="32" spans="1:7" ht="19.5" customHeight="1" x14ac:dyDescent="0.2">
      <c r="A32" s="35" t="s">
        <v>47</v>
      </c>
      <c r="B32" s="31" t="s">
        <v>150</v>
      </c>
      <c r="C32" s="32">
        <v>13</v>
      </c>
      <c r="D32" s="34">
        <f t="shared" si="0"/>
        <v>340</v>
      </c>
      <c r="E32" s="34">
        <f t="shared" si="1"/>
        <v>352</v>
      </c>
      <c r="F32" s="32" t="s">
        <v>15</v>
      </c>
      <c r="G32" s="38" t="s">
        <v>472</v>
      </c>
    </row>
    <row r="33" spans="1:7" ht="19.5" customHeight="1" x14ac:dyDescent="0.2">
      <c r="A33" s="30" t="s">
        <v>49</v>
      </c>
      <c r="B33" s="31" t="s">
        <v>324</v>
      </c>
      <c r="C33" s="32">
        <v>13</v>
      </c>
      <c r="D33" s="34">
        <f t="shared" si="0"/>
        <v>353</v>
      </c>
      <c r="E33" s="34">
        <f t="shared" si="1"/>
        <v>365</v>
      </c>
      <c r="F33" s="32" t="s">
        <v>15</v>
      </c>
      <c r="G33" s="38" t="s">
        <v>473</v>
      </c>
    </row>
    <row r="34" spans="1:7" ht="26.25" customHeight="1" x14ac:dyDescent="0.25">
      <c r="A34" s="172" t="s">
        <v>403</v>
      </c>
      <c r="B34" s="173"/>
      <c r="C34" s="173"/>
      <c r="D34" s="173"/>
      <c r="E34" s="173"/>
      <c r="F34" s="173"/>
      <c r="G34" s="173"/>
    </row>
    <row r="35" spans="1:7" s="49" customFormat="1" ht="31.5" customHeight="1" x14ac:dyDescent="0.2">
      <c r="A35" s="35" t="s">
        <v>52</v>
      </c>
      <c r="B35" s="31" t="s">
        <v>321</v>
      </c>
      <c r="C35" s="32">
        <v>9</v>
      </c>
      <c r="D35" s="34">
        <f>SUM(E33 + 1)</f>
        <v>366</v>
      </c>
      <c r="E35" s="34">
        <f t="shared" si="1"/>
        <v>374</v>
      </c>
      <c r="F35" s="32" t="s">
        <v>15</v>
      </c>
      <c r="G35" s="31" t="s">
        <v>474</v>
      </c>
    </row>
    <row r="36" spans="1:7" ht="19.5" customHeight="1" x14ac:dyDescent="0.2">
      <c r="A36" s="35" t="s">
        <v>54</v>
      </c>
      <c r="B36" s="31" t="s">
        <v>108</v>
      </c>
      <c r="C36" s="32">
        <v>6</v>
      </c>
      <c r="D36" s="34">
        <f t="shared" si="0"/>
        <v>375</v>
      </c>
      <c r="E36" s="34">
        <f t="shared" si="1"/>
        <v>380</v>
      </c>
      <c r="F36" s="32" t="s">
        <v>15</v>
      </c>
      <c r="G36" s="38" t="s">
        <v>422</v>
      </c>
    </row>
    <row r="37" spans="1:7" ht="19.5" customHeight="1" x14ac:dyDescent="0.2">
      <c r="A37" s="35" t="s">
        <v>56</v>
      </c>
      <c r="B37" s="31" t="s">
        <v>109</v>
      </c>
      <c r="C37" s="32">
        <v>13</v>
      </c>
      <c r="D37" s="34">
        <f t="shared" si="0"/>
        <v>381</v>
      </c>
      <c r="E37" s="34">
        <f t="shared" si="1"/>
        <v>393</v>
      </c>
      <c r="F37" s="32" t="s">
        <v>15</v>
      </c>
      <c r="G37" s="38" t="s">
        <v>476</v>
      </c>
    </row>
    <row r="38" spans="1:7" ht="51" x14ac:dyDescent="0.2">
      <c r="A38" s="30" t="s">
        <v>58</v>
      </c>
      <c r="B38" s="148" t="s">
        <v>570</v>
      </c>
      <c r="C38" s="32">
        <v>9</v>
      </c>
      <c r="D38" s="34">
        <f t="shared" si="0"/>
        <v>394</v>
      </c>
      <c r="E38" s="34">
        <f t="shared" si="1"/>
        <v>402</v>
      </c>
      <c r="F38" s="32" t="s">
        <v>15</v>
      </c>
      <c r="G38" s="38" t="s">
        <v>423</v>
      </c>
    </row>
    <row r="39" spans="1:7" ht="38.25" x14ac:dyDescent="0.2">
      <c r="A39" s="35" t="s">
        <v>59</v>
      </c>
      <c r="B39" s="148" t="s">
        <v>571</v>
      </c>
      <c r="C39" s="32">
        <v>6</v>
      </c>
      <c r="D39" s="34">
        <f t="shared" si="0"/>
        <v>403</v>
      </c>
      <c r="E39" s="34">
        <f t="shared" si="1"/>
        <v>408</v>
      </c>
      <c r="F39" s="32" t="s">
        <v>15</v>
      </c>
      <c r="G39" s="38" t="s">
        <v>422</v>
      </c>
    </row>
    <row r="40" spans="1:7" ht="38.25" x14ac:dyDescent="0.2">
      <c r="A40" s="35" t="s">
        <v>60</v>
      </c>
      <c r="B40" s="148" t="s">
        <v>572</v>
      </c>
      <c r="C40" s="32">
        <v>13</v>
      </c>
      <c r="D40" s="34">
        <f t="shared" si="0"/>
        <v>409</v>
      </c>
      <c r="E40" s="34">
        <f t="shared" si="1"/>
        <v>421</v>
      </c>
      <c r="F40" s="32" t="s">
        <v>15</v>
      </c>
      <c r="G40" s="38" t="s">
        <v>475</v>
      </c>
    </row>
    <row r="41" spans="1:7" ht="51" x14ac:dyDescent="0.2">
      <c r="A41" s="35" t="s">
        <v>61</v>
      </c>
      <c r="B41" s="31" t="s">
        <v>573</v>
      </c>
      <c r="C41" s="32">
        <v>9</v>
      </c>
      <c r="D41" s="34">
        <f t="shared" si="0"/>
        <v>422</v>
      </c>
      <c r="E41" s="34">
        <f t="shared" si="1"/>
        <v>430</v>
      </c>
      <c r="F41" s="32" t="s">
        <v>15</v>
      </c>
      <c r="G41" s="38" t="s">
        <v>424</v>
      </c>
    </row>
    <row r="42" spans="1:7" ht="38.25" x14ac:dyDescent="0.2">
      <c r="A42" s="30" t="s">
        <v>62</v>
      </c>
      <c r="B42" s="31" t="s">
        <v>574</v>
      </c>
      <c r="C42" s="32">
        <v>6</v>
      </c>
      <c r="D42" s="34">
        <f t="shared" si="0"/>
        <v>431</v>
      </c>
      <c r="E42" s="34">
        <f t="shared" si="1"/>
        <v>436</v>
      </c>
      <c r="F42" s="32" t="s">
        <v>15</v>
      </c>
      <c r="G42" s="38" t="s">
        <v>422</v>
      </c>
    </row>
    <row r="43" spans="1:7" ht="25.5" x14ac:dyDescent="0.2">
      <c r="A43" s="35" t="s">
        <v>63</v>
      </c>
      <c r="B43" s="31" t="s">
        <v>575</v>
      </c>
      <c r="C43" s="32">
        <v>13</v>
      </c>
      <c r="D43" s="34">
        <f t="shared" si="0"/>
        <v>437</v>
      </c>
      <c r="E43" s="34">
        <f t="shared" si="1"/>
        <v>449</v>
      </c>
      <c r="F43" s="32" t="s">
        <v>15</v>
      </c>
      <c r="G43" s="38" t="s">
        <v>477</v>
      </c>
    </row>
    <row r="44" spans="1:7" ht="38.25" x14ac:dyDescent="0.2">
      <c r="A44" s="35" t="s">
        <v>64</v>
      </c>
      <c r="B44" s="31" t="s">
        <v>576</v>
      </c>
      <c r="C44" s="32">
        <v>9</v>
      </c>
      <c r="D44" s="34">
        <f t="shared" si="0"/>
        <v>450</v>
      </c>
      <c r="E44" s="34">
        <f t="shared" si="1"/>
        <v>458</v>
      </c>
      <c r="F44" s="32" t="s">
        <v>15</v>
      </c>
      <c r="G44" s="38" t="s">
        <v>426</v>
      </c>
    </row>
    <row r="45" spans="1:7" ht="25.5" x14ac:dyDescent="0.2">
      <c r="A45" s="35" t="s">
        <v>65</v>
      </c>
      <c r="B45" s="31" t="s">
        <v>577</v>
      </c>
      <c r="C45" s="32">
        <v>6</v>
      </c>
      <c r="D45" s="34">
        <f t="shared" si="0"/>
        <v>459</v>
      </c>
      <c r="E45" s="34">
        <f t="shared" si="1"/>
        <v>464</v>
      </c>
      <c r="F45" s="32" t="s">
        <v>15</v>
      </c>
      <c r="G45" s="38" t="s">
        <v>425</v>
      </c>
    </row>
    <row r="46" spans="1:7" ht="25.5" x14ac:dyDescent="0.2">
      <c r="A46" s="30" t="s">
        <v>67</v>
      </c>
      <c r="B46" s="31" t="s">
        <v>578</v>
      </c>
      <c r="C46" s="32">
        <v>13</v>
      </c>
      <c r="D46" s="34">
        <f t="shared" si="0"/>
        <v>465</v>
      </c>
      <c r="E46" s="34">
        <f t="shared" si="1"/>
        <v>477</v>
      </c>
      <c r="F46" s="32" t="s">
        <v>15</v>
      </c>
      <c r="G46" s="38" t="s">
        <v>427</v>
      </c>
    </row>
    <row r="47" spans="1:7" ht="38.25" customHeight="1" x14ac:dyDescent="0.2">
      <c r="A47" s="35" t="s">
        <v>69</v>
      </c>
      <c r="B47" s="31" t="s">
        <v>506</v>
      </c>
      <c r="C47" s="32">
        <v>9</v>
      </c>
      <c r="D47" s="34">
        <f t="shared" si="0"/>
        <v>478</v>
      </c>
      <c r="E47" s="34">
        <f t="shared" si="1"/>
        <v>486</v>
      </c>
      <c r="F47" s="32" t="s">
        <v>15</v>
      </c>
      <c r="G47" s="38" t="s">
        <v>428</v>
      </c>
    </row>
    <row r="48" spans="1:7" ht="38.25" x14ac:dyDescent="0.2">
      <c r="A48" s="35" t="s">
        <v>70</v>
      </c>
      <c r="B48" s="31" t="s">
        <v>507</v>
      </c>
      <c r="C48" s="32">
        <v>6</v>
      </c>
      <c r="D48" s="34">
        <f t="shared" si="0"/>
        <v>487</v>
      </c>
      <c r="E48" s="34">
        <f t="shared" si="1"/>
        <v>492</v>
      </c>
      <c r="F48" s="32" t="s">
        <v>15</v>
      </c>
      <c r="G48" s="38" t="s">
        <v>422</v>
      </c>
    </row>
    <row r="49" spans="1:7" ht="25.5" x14ac:dyDescent="0.2">
      <c r="A49" s="35" t="s">
        <v>71</v>
      </c>
      <c r="B49" s="31" t="s">
        <v>508</v>
      </c>
      <c r="C49" s="32">
        <v>13</v>
      </c>
      <c r="D49" s="34">
        <f t="shared" si="0"/>
        <v>493</v>
      </c>
      <c r="E49" s="34">
        <f t="shared" si="1"/>
        <v>505</v>
      </c>
      <c r="F49" s="32" t="s">
        <v>15</v>
      </c>
      <c r="G49" s="38" t="s">
        <v>478</v>
      </c>
    </row>
    <row r="50" spans="1:7" ht="38.25" x14ac:dyDescent="0.2">
      <c r="A50" s="30" t="s">
        <v>72</v>
      </c>
      <c r="B50" s="31" t="s">
        <v>579</v>
      </c>
      <c r="C50" s="32">
        <v>13</v>
      </c>
      <c r="D50" s="34">
        <f t="shared" si="0"/>
        <v>506</v>
      </c>
      <c r="E50" s="34">
        <f t="shared" si="1"/>
        <v>518</v>
      </c>
      <c r="F50" s="32" t="s">
        <v>15</v>
      </c>
      <c r="G50" s="31" t="s">
        <v>565</v>
      </c>
    </row>
    <row r="51" spans="1:7" ht="38.25" x14ac:dyDescent="0.2">
      <c r="A51" s="35" t="s">
        <v>73</v>
      </c>
      <c r="B51" s="31" t="s">
        <v>580</v>
      </c>
      <c r="C51" s="32">
        <v>6</v>
      </c>
      <c r="D51" s="34">
        <f t="shared" si="0"/>
        <v>519</v>
      </c>
      <c r="E51" s="34">
        <f t="shared" si="1"/>
        <v>524</v>
      </c>
      <c r="F51" s="32" t="s">
        <v>15</v>
      </c>
      <c r="G51" s="38" t="s">
        <v>429</v>
      </c>
    </row>
    <row r="52" spans="1:7" ht="38.25" x14ac:dyDescent="0.2">
      <c r="A52" s="35" t="s">
        <v>74</v>
      </c>
      <c r="B52" s="31" t="s">
        <v>604</v>
      </c>
      <c r="C52" s="32">
        <v>13</v>
      </c>
      <c r="D52" s="34">
        <f t="shared" si="0"/>
        <v>525</v>
      </c>
      <c r="E52" s="34">
        <f t="shared" si="1"/>
        <v>537</v>
      </c>
      <c r="F52" s="32" t="s">
        <v>15</v>
      </c>
      <c r="G52" s="38" t="s">
        <v>430</v>
      </c>
    </row>
    <row r="53" spans="1:7" ht="51" x14ac:dyDescent="0.2">
      <c r="A53" s="35" t="s">
        <v>75</v>
      </c>
      <c r="B53" s="31" t="s">
        <v>581</v>
      </c>
      <c r="C53" s="32">
        <v>13</v>
      </c>
      <c r="D53" s="34">
        <f t="shared" si="0"/>
        <v>538</v>
      </c>
      <c r="E53" s="34">
        <f t="shared" si="1"/>
        <v>550</v>
      </c>
      <c r="F53" s="32" t="s">
        <v>15</v>
      </c>
      <c r="G53" s="38" t="s">
        <v>479</v>
      </c>
    </row>
    <row r="54" spans="1:7" ht="38.25" x14ac:dyDescent="0.2">
      <c r="A54" s="30" t="s">
        <v>76</v>
      </c>
      <c r="B54" s="31" t="s">
        <v>582</v>
      </c>
      <c r="C54" s="32">
        <v>6</v>
      </c>
      <c r="D54" s="34">
        <f t="shared" si="0"/>
        <v>551</v>
      </c>
      <c r="E54" s="34">
        <f t="shared" si="1"/>
        <v>556</v>
      </c>
      <c r="F54" s="32" t="s">
        <v>15</v>
      </c>
      <c r="G54" s="38" t="s">
        <v>429</v>
      </c>
    </row>
    <row r="55" spans="1:7" ht="38.25" x14ac:dyDescent="0.2">
      <c r="A55" s="35" t="s">
        <v>77</v>
      </c>
      <c r="B55" s="31" t="s">
        <v>583</v>
      </c>
      <c r="C55" s="32">
        <v>13</v>
      </c>
      <c r="D55" s="34">
        <f t="shared" si="0"/>
        <v>557</v>
      </c>
      <c r="E55" s="34">
        <f t="shared" si="1"/>
        <v>569</v>
      </c>
      <c r="F55" s="32" t="s">
        <v>15</v>
      </c>
      <c r="G55" s="38" t="s">
        <v>480</v>
      </c>
    </row>
    <row r="56" spans="1:7" ht="38.25" x14ac:dyDescent="0.2">
      <c r="A56" s="35" t="s">
        <v>78</v>
      </c>
      <c r="B56" s="31" t="s">
        <v>584</v>
      </c>
      <c r="C56" s="32">
        <v>13</v>
      </c>
      <c r="D56" s="34">
        <f t="shared" si="0"/>
        <v>570</v>
      </c>
      <c r="E56" s="34">
        <f t="shared" si="1"/>
        <v>582</v>
      </c>
      <c r="F56" s="32" t="s">
        <v>15</v>
      </c>
      <c r="G56" s="38" t="s">
        <v>431</v>
      </c>
    </row>
    <row r="57" spans="1:7" ht="25.5" x14ac:dyDescent="0.2">
      <c r="A57" s="35" t="s">
        <v>79</v>
      </c>
      <c r="B57" s="31" t="s">
        <v>585</v>
      </c>
      <c r="C57" s="32">
        <v>6</v>
      </c>
      <c r="D57" s="34">
        <f t="shared" si="0"/>
        <v>583</v>
      </c>
      <c r="E57" s="34">
        <f t="shared" si="1"/>
        <v>588</v>
      </c>
      <c r="F57" s="32" t="s">
        <v>15</v>
      </c>
      <c r="G57" s="38" t="s">
        <v>429</v>
      </c>
    </row>
    <row r="58" spans="1:7" ht="25.5" x14ac:dyDescent="0.2">
      <c r="A58" s="30" t="s">
        <v>80</v>
      </c>
      <c r="B58" s="31" t="s">
        <v>586</v>
      </c>
      <c r="C58" s="32">
        <v>13</v>
      </c>
      <c r="D58" s="34">
        <f t="shared" si="0"/>
        <v>589</v>
      </c>
      <c r="E58" s="34">
        <f t="shared" si="1"/>
        <v>601</v>
      </c>
      <c r="F58" s="32" t="s">
        <v>15</v>
      </c>
      <c r="G58" s="38" t="s">
        <v>432</v>
      </c>
    </row>
    <row r="59" spans="1:7" ht="31.5" customHeight="1" x14ac:dyDescent="0.2">
      <c r="A59" s="35" t="s">
        <v>81</v>
      </c>
      <c r="B59" s="31" t="s">
        <v>322</v>
      </c>
      <c r="C59" s="32">
        <v>13</v>
      </c>
      <c r="D59" s="34">
        <f t="shared" si="0"/>
        <v>602</v>
      </c>
      <c r="E59" s="34">
        <f t="shared" si="1"/>
        <v>614</v>
      </c>
      <c r="F59" s="32" t="s">
        <v>15</v>
      </c>
      <c r="G59" s="38" t="s">
        <v>459</v>
      </c>
    </row>
    <row r="60" spans="1:7" ht="19.5" customHeight="1" x14ac:dyDescent="0.2">
      <c r="A60" s="35" t="s">
        <v>82</v>
      </c>
      <c r="B60" s="31" t="s">
        <v>110</v>
      </c>
      <c r="C60" s="32">
        <v>6</v>
      </c>
      <c r="D60" s="34">
        <f t="shared" si="0"/>
        <v>615</v>
      </c>
      <c r="E60" s="34">
        <f t="shared" si="1"/>
        <v>620</v>
      </c>
      <c r="F60" s="32" t="s">
        <v>15</v>
      </c>
      <c r="G60" s="38" t="s">
        <v>429</v>
      </c>
    </row>
    <row r="61" spans="1:7" ht="19.5" customHeight="1" x14ac:dyDescent="0.2">
      <c r="A61" s="35" t="s">
        <v>83</v>
      </c>
      <c r="B61" s="31" t="s">
        <v>111</v>
      </c>
      <c r="C61" s="32">
        <v>13</v>
      </c>
      <c r="D61" s="34">
        <f t="shared" si="0"/>
        <v>621</v>
      </c>
      <c r="E61" s="34">
        <f t="shared" si="1"/>
        <v>633</v>
      </c>
      <c r="F61" s="32" t="s">
        <v>15</v>
      </c>
      <c r="G61" s="38" t="s">
        <v>596</v>
      </c>
    </row>
    <row r="62" spans="1:7" ht="25.5" x14ac:dyDescent="0.2">
      <c r="A62" s="156" t="s">
        <v>616</v>
      </c>
      <c r="B62" s="148" t="s">
        <v>588</v>
      </c>
      <c r="C62" s="150">
        <v>13</v>
      </c>
      <c r="D62" s="149">
        <f t="shared" si="0"/>
        <v>634</v>
      </c>
      <c r="E62" s="149">
        <f t="shared" si="1"/>
        <v>646</v>
      </c>
      <c r="F62" s="150" t="s">
        <v>15</v>
      </c>
      <c r="G62" s="151" t="s">
        <v>481</v>
      </c>
    </row>
    <row r="63" spans="1:7" ht="19.5" customHeight="1" x14ac:dyDescent="0.2">
      <c r="A63" s="156" t="s">
        <v>617</v>
      </c>
      <c r="B63" s="148" t="s">
        <v>587</v>
      </c>
      <c r="C63" s="150">
        <v>6</v>
      </c>
      <c r="D63" s="149">
        <f t="shared" si="0"/>
        <v>647</v>
      </c>
      <c r="E63" s="149">
        <f t="shared" si="1"/>
        <v>652</v>
      </c>
      <c r="F63" s="150" t="s">
        <v>15</v>
      </c>
      <c r="G63" s="151" t="s">
        <v>429</v>
      </c>
    </row>
    <row r="64" spans="1:7" ht="19.5" customHeight="1" x14ac:dyDescent="0.2">
      <c r="A64" s="156" t="s">
        <v>618</v>
      </c>
      <c r="B64" s="148" t="s">
        <v>589</v>
      </c>
      <c r="C64" s="150">
        <v>13</v>
      </c>
      <c r="D64" s="149">
        <f t="shared" si="0"/>
        <v>653</v>
      </c>
      <c r="E64" s="149">
        <f t="shared" si="1"/>
        <v>665</v>
      </c>
      <c r="F64" s="150" t="s">
        <v>15</v>
      </c>
      <c r="G64" s="151" t="s">
        <v>590</v>
      </c>
    </row>
    <row r="65" spans="1:8" ht="25.5" x14ac:dyDescent="0.2">
      <c r="A65" s="156" t="s">
        <v>619</v>
      </c>
      <c r="B65" s="148" t="s">
        <v>591</v>
      </c>
      <c r="C65" s="150">
        <v>13</v>
      </c>
      <c r="D65" s="149">
        <f t="shared" si="0"/>
        <v>666</v>
      </c>
      <c r="E65" s="149">
        <f>SUM(C65,D65) - 1</f>
        <v>678</v>
      </c>
      <c r="F65" s="150" t="s">
        <v>15</v>
      </c>
      <c r="G65" s="151" t="s">
        <v>592</v>
      </c>
    </row>
    <row r="66" spans="1:8" ht="25.5" x14ac:dyDescent="0.2">
      <c r="A66" s="156" t="s">
        <v>620</v>
      </c>
      <c r="B66" s="148" t="s">
        <v>593</v>
      </c>
      <c r="C66" s="150">
        <v>6</v>
      </c>
      <c r="D66" s="149">
        <f>SUM(E65 + 1)</f>
        <v>679</v>
      </c>
      <c r="E66" s="149">
        <f>SUM(C66,D66) - 1</f>
        <v>684</v>
      </c>
      <c r="F66" s="150" t="s">
        <v>15</v>
      </c>
      <c r="G66" s="151" t="s">
        <v>429</v>
      </c>
    </row>
    <row r="67" spans="1:8" ht="25.5" x14ac:dyDescent="0.2">
      <c r="A67" s="156" t="s">
        <v>621</v>
      </c>
      <c r="B67" s="148" t="s">
        <v>594</v>
      </c>
      <c r="C67" s="150">
        <v>13</v>
      </c>
      <c r="D67" s="149">
        <f>SUM(E66 + 1)</f>
        <v>685</v>
      </c>
      <c r="E67" s="149">
        <f>SUM(C67,D67) - 1</f>
        <v>697</v>
      </c>
      <c r="F67" s="150" t="s">
        <v>15</v>
      </c>
      <c r="G67" s="151" t="s">
        <v>595</v>
      </c>
    </row>
    <row r="68" spans="1:8" ht="42" customHeight="1" x14ac:dyDescent="0.2">
      <c r="A68" s="30" t="s">
        <v>84</v>
      </c>
      <c r="B68" s="31" t="s">
        <v>323</v>
      </c>
      <c r="C68" s="32">
        <v>13</v>
      </c>
      <c r="D68" s="149">
        <f>SUM(E67 + 1)</f>
        <v>698</v>
      </c>
      <c r="E68" s="149">
        <f>SUM(C68,D68) - 1</f>
        <v>710</v>
      </c>
      <c r="F68" s="32" t="s">
        <v>15</v>
      </c>
      <c r="G68" s="151" t="s">
        <v>597</v>
      </c>
    </row>
    <row r="69" spans="1:8" ht="31.5" customHeight="1" x14ac:dyDescent="0.2">
      <c r="A69" s="35" t="s">
        <v>85</v>
      </c>
      <c r="B69" s="31" t="s">
        <v>148</v>
      </c>
      <c r="C69" s="32">
        <v>6</v>
      </c>
      <c r="D69" s="149">
        <f t="shared" si="0"/>
        <v>711</v>
      </c>
      <c r="E69" s="149">
        <f t="shared" si="1"/>
        <v>716</v>
      </c>
      <c r="F69" s="32" t="s">
        <v>15</v>
      </c>
      <c r="G69" s="38" t="s">
        <v>429</v>
      </c>
    </row>
    <row r="70" spans="1:8" ht="31.5" customHeight="1" x14ac:dyDescent="0.2">
      <c r="A70" s="35" t="s">
        <v>86</v>
      </c>
      <c r="B70" s="31" t="s">
        <v>149</v>
      </c>
      <c r="C70" s="32">
        <v>13</v>
      </c>
      <c r="D70" s="149">
        <f t="shared" si="0"/>
        <v>717</v>
      </c>
      <c r="E70" s="149">
        <f t="shared" si="1"/>
        <v>729</v>
      </c>
      <c r="F70" s="32" t="s">
        <v>15</v>
      </c>
      <c r="G70" s="151" t="s">
        <v>605</v>
      </c>
    </row>
    <row r="71" spans="1:8" ht="31.5" customHeight="1" x14ac:dyDescent="0.2">
      <c r="A71" s="35" t="s">
        <v>87</v>
      </c>
      <c r="B71" s="31" t="s">
        <v>151</v>
      </c>
      <c r="C71" s="32">
        <v>30</v>
      </c>
      <c r="D71" s="149">
        <f t="shared" si="0"/>
        <v>730</v>
      </c>
      <c r="E71" s="149">
        <f t="shared" si="1"/>
        <v>759</v>
      </c>
      <c r="F71" s="32" t="s">
        <v>10</v>
      </c>
      <c r="G71" s="148" t="s">
        <v>598</v>
      </c>
    </row>
    <row r="72" spans="1:8" ht="19.5" customHeight="1" x14ac:dyDescent="0.2">
      <c r="A72" s="30" t="s">
        <v>88</v>
      </c>
      <c r="B72" s="31" t="s">
        <v>150</v>
      </c>
      <c r="C72" s="32">
        <v>13</v>
      </c>
      <c r="D72" s="149">
        <f t="shared" si="0"/>
        <v>760</v>
      </c>
      <c r="E72" s="149">
        <f t="shared" si="1"/>
        <v>772</v>
      </c>
      <c r="F72" s="32" t="s">
        <v>15</v>
      </c>
      <c r="G72" s="148" t="s">
        <v>599</v>
      </c>
      <c r="H72" s="50"/>
    </row>
    <row r="73" spans="1:8" ht="25.5" x14ac:dyDescent="0.2">
      <c r="A73" s="35" t="s">
        <v>89</v>
      </c>
      <c r="B73" s="31" t="s">
        <v>325</v>
      </c>
      <c r="C73" s="32">
        <v>13</v>
      </c>
      <c r="D73" s="149">
        <f t="shared" si="0"/>
        <v>773</v>
      </c>
      <c r="E73" s="149">
        <f t="shared" si="1"/>
        <v>785</v>
      </c>
      <c r="F73" s="36" t="s">
        <v>15</v>
      </c>
      <c r="G73" s="148" t="s">
        <v>600</v>
      </c>
    </row>
    <row r="74" spans="1:8" ht="26.25" customHeight="1" x14ac:dyDescent="0.25">
      <c r="A74" s="165" t="s">
        <v>404</v>
      </c>
      <c r="B74" s="166"/>
      <c r="C74" s="166"/>
      <c r="D74" s="166"/>
      <c r="E74" s="166"/>
      <c r="F74" s="166"/>
      <c r="G74" s="167"/>
    </row>
    <row r="75" spans="1:8" ht="31.5" customHeight="1" x14ac:dyDescent="0.2">
      <c r="A75" s="35" t="s">
        <v>90</v>
      </c>
      <c r="B75" s="31" t="s">
        <v>115</v>
      </c>
      <c r="C75" s="32">
        <v>13</v>
      </c>
      <c r="D75" s="149">
        <f>SUM(E73 + 1)</f>
        <v>786</v>
      </c>
      <c r="E75" s="149">
        <f t="shared" si="1"/>
        <v>798</v>
      </c>
      <c r="F75" s="36" t="s">
        <v>15</v>
      </c>
      <c r="G75" s="148" t="s">
        <v>601</v>
      </c>
    </row>
    <row r="76" spans="1:8" ht="26.25" customHeight="1" x14ac:dyDescent="0.25">
      <c r="A76" s="165" t="s">
        <v>497</v>
      </c>
      <c r="B76" s="166"/>
      <c r="C76" s="166"/>
      <c r="D76" s="166"/>
      <c r="E76" s="166"/>
      <c r="F76" s="166"/>
      <c r="G76" s="167"/>
    </row>
    <row r="77" spans="1:8" ht="42" customHeight="1" x14ac:dyDescent="0.2">
      <c r="A77" s="35" t="s">
        <v>91</v>
      </c>
      <c r="B77" s="31" t="s">
        <v>152</v>
      </c>
      <c r="C77" s="32">
        <v>13</v>
      </c>
      <c r="D77" s="149">
        <f>SUM(E75 + 1)</f>
        <v>799</v>
      </c>
      <c r="E77" s="149">
        <f t="shared" si="1"/>
        <v>811</v>
      </c>
      <c r="F77" s="36" t="s">
        <v>15</v>
      </c>
      <c r="G77" s="38" t="s">
        <v>405</v>
      </c>
    </row>
    <row r="78" spans="1:8" ht="31.5" customHeight="1" x14ac:dyDescent="0.2">
      <c r="A78" s="30" t="s">
        <v>92</v>
      </c>
      <c r="B78" s="31" t="s">
        <v>153</v>
      </c>
      <c r="C78" s="32">
        <v>13</v>
      </c>
      <c r="D78" s="149">
        <f t="shared" si="0"/>
        <v>812</v>
      </c>
      <c r="E78" s="149">
        <f t="shared" si="1"/>
        <v>824</v>
      </c>
      <c r="F78" s="32" t="s">
        <v>15</v>
      </c>
      <c r="G78" s="38" t="s">
        <v>406</v>
      </c>
    </row>
    <row r="79" spans="1:8" ht="31.5" customHeight="1" x14ac:dyDescent="0.2">
      <c r="A79" s="35" t="s">
        <v>93</v>
      </c>
      <c r="B79" s="31" t="s">
        <v>156</v>
      </c>
      <c r="C79" s="32">
        <v>6</v>
      </c>
      <c r="D79" s="149">
        <f t="shared" si="0"/>
        <v>825</v>
      </c>
      <c r="E79" s="149">
        <f t="shared" si="1"/>
        <v>830</v>
      </c>
      <c r="F79" s="32" t="s">
        <v>15</v>
      </c>
      <c r="G79" s="38" t="s">
        <v>407</v>
      </c>
    </row>
    <row r="80" spans="1:8" ht="31.5" customHeight="1" x14ac:dyDescent="0.2">
      <c r="A80" s="35" t="s">
        <v>94</v>
      </c>
      <c r="B80" s="31" t="s">
        <v>157</v>
      </c>
      <c r="C80" s="32">
        <v>13</v>
      </c>
      <c r="D80" s="149">
        <f t="shared" si="0"/>
        <v>831</v>
      </c>
      <c r="E80" s="149">
        <f t="shared" si="1"/>
        <v>843</v>
      </c>
      <c r="F80" s="32" t="s">
        <v>15</v>
      </c>
      <c r="G80" s="38" t="s">
        <v>408</v>
      </c>
    </row>
    <row r="81" spans="1:7" ht="31.5" customHeight="1" x14ac:dyDescent="0.2">
      <c r="A81" s="35" t="s">
        <v>95</v>
      </c>
      <c r="B81" s="33" t="s">
        <v>154</v>
      </c>
      <c r="C81" s="32">
        <v>13</v>
      </c>
      <c r="D81" s="149">
        <f t="shared" si="0"/>
        <v>844</v>
      </c>
      <c r="E81" s="149">
        <f t="shared" si="1"/>
        <v>856</v>
      </c>
      <c r="F81" s="32" t="s">
        <v>15</v>
      </c>
      <c r="G81" s="33" t="s">
        <v>409</v>
      </c>
    </row>
    <row r="82" spans="1:7" s="51" customFormat="1" ht="31.5" customHeight="1" x14ac:dyDescent="0.25">
      <c r="A82" s="30" t="s">
        <v>96</v>
      </c>
      <c r="B82" s="33" t="s">
        <v>158</v>
      </c>
      <c r="C82" s="32">
        <v>6</v>
      </c>
      <c r="D82" s="149">
        <f t="shared" si="0"/>
        <v>857</v>
      </c>
      <c r="E82" s="149">
        <f t="shared" si="1"/>
        <v>862</v>
      </c>
      <c r="F82" s="32" t="s">
        <v>15</v>
      </c>
      <c r="G82" s="33" t="s">
        <v>482</v>
      </c>
    </row>
    <row r="83" spans="1:7" ht="42" customHeight="1" x14ac:dyDescent="0.2">
      <c r="A83" s="35" t="s">
        <v>97</v>
      </c>
      <c r="B83" s="33" t="s">
        <v>159</v>
      </c>
      <c r="C83" s="32">
        <v>13</v>
      </c>
      <c r="D83" s="149">
        <f t="shared" si="0"/>
        <v>863</v>
      </c>
      <c r="E83" s="149">
        <f t="shared" si="1"/>
        <v>875</v>
      </c>
      <c r="F83" s="32" t="s">
        <v>15</v>
      </c>
      <c r="G83" s="33" t="s">
        <v>452</v>
      </c>
    </row>
    <row r="84" spans="1:7" ht="31.5" customHeight="1" x14ac:dyDescent="0.2">
      <c r="A84" s="35" t="s">
        <v>98</v>
      </c>
      <c r="B84" s="31" t="s">
        <v>498</v>
      </c>
      <c r="C84" s="32">
        <v>13</v>
      </c>
      <c r="D84" s="149">
        <f t="shared" ref="D84:D95" si="2">SUM(E83 + 1)</f>
        <v>876</v>
      </c>
      <c r="E84" s="149">
        <f t="shared" ref="E84:E95" si="3">SUM(C84,D84) - 1</f>
        <v>888</v>
      </c>
      <c r="F84" s="32" t="s">
        <v>15</v>
      </c>
      <c r="G84" s="38" t="s">
        <v>410</v>
      </c>
    </row>
    <row r="85" spans="1:7" ht="31.5" customHeight="1" x14ac:dyDescent="0.2">
      <c r="A85" s="35" t="s">
        <v>99</v>
      </c>
      <c r="B85" s="31" t="s">
        <v>155</v>
      </c>
      <c r="C85" s="32">
        <v>13</v>
      </c>
      <c r="D85" s="149">
        <f t="shared" si="2"/>
        <v>889</v>
      </c>
      <c r="E85" s="149">
        <f t="shared" si="3"/>
        <v>901</v>
      </c>
      <c r="F85" s="36" t="s">
        <v>15</v>
      </c>
      <c r="G85" s="31" t="s">
        <v>411</v>
      </c>
    </row>
    <row r="86" spans="1:7" ht="31.5" customHeight="1" x14ac:dyDescent="0.2">
      <c r="A86" s="30" t="s">
        <v>243</v>
      </c>
      <c r="B86" s="31" t="s">
        <v>160</v>
      </c>
      <c r="C86" s="32">
        <v>6</v>
      </c>
      <c r="D86" s="149">
        <f t="shared" si="2"/>
        <v>902</v>
      </c>
      <c r="E86" s="149">
        <f t="shared" si="3"/>
        <v>907</v>
      </c>
      <c r="F86" s="36" t="s">
        <v>15</v>
      </c>
      <c r="G86" s="31" t="s">
        <v>407</v>
      </c>
    </row>
    <row r="87" spans="1:7" ht="31.5" customHeight="1" x14ac:dyDescent="0.2">
      <c r="A87" s="35" t="s">
        <v>245</v>
      </c>
      <c r="B87" s="31" t="s">
        <v>161</v>
      </c>
      <c r="C87" s="32">
        <v>13</v>
      </c>
      <c r="D87" s="149">
        <f t="shared" si="2"/>
        <v>908</v>
      </c>
      <c r="E87" s="149">
        <f t="shared" si="3"/>
        <v>920</v>
      </c>
      <c r="F87" s="36" t="s">
        <v>15</v>
      </c>
      <c r="G87" s="31" t="s">
        <v>413</v>
      </c>
    </row>
    <row r="88" spans="1:7" ht="31.5" customHeight="1" x14ac:dyDescent="0.2">
      <c r="A88" s="35" t="s">
        <v>326</v>
      </c>
      <c r="B88" s="31" t="s">
        <v>162</v>
      </c>
      <c r="C88" s="32">
        <v>13</v>
      </c>
      <c r="D88" s="149">
        <f t="shared" si="2"/>
        <v>921</v>
      </c>
      <c r="E88" s="149">
        <f t="shared" si="3"/>
        <v>933</v>
      </c>
      <c r="F88" s="36" t="s">
        <v>15</v>
      </c>
      <c r="G88" s="31" t="s">
        <v>412</v>
      </c>
    </row>
    <row r="89" spans="1:7" s="51" customFormat="1" ht="31.5" customHeight="1" x14ac:dyDescent="0.25">
      <c r="A89" s="35" t="s">
        <v>327</v>
      </c>
      <c r="B89" s="31" t="s">
        <v>163</v>
      </c>
      <c r="C89" s="32">
        <v>6</v>
      </c>
      <c r="D89" s="149">
        <f t="shared" si="2"/>
        <v>934</v>
      </c>
      <c r="E89" s="149">
        <f t="shared" si="3"/>
        <v>939</v>
      </c>
      <c r="F89" s="36" t="s">
        <v>15</v>
      </c>
      <c r="G89" s="33" t="s">
        <v>483</v>
      </c>
    </row>
    <row r="90" spans="1:7" ht="31.5" customHeight="1" x14ac:dyDescent="0.2">
      <c r="A90" s="30" t="s">
        <v>328</v>
      </c>
      <c r="B90" s="31" t="s">
        <v>164</v>
      </c>
      <c r="C90" s="32">
        <v>13</v>
      </c>
      <c r="D90" s="149">
        <f t="shared" si="2"/>
        <v>940</v>
      </c>
      <c r="E90" s="149">
        <f t="shared" si="3"/>
        <v>952</v>
      </c>
      <c r="F90" s="36" t="s">
        <v>15</v>
      </c>
      <c r="G90" s="31" t="s">
        <v>451</v>
      </c>
    </row>
    <row r="91" spans="1:7" ht="42" customHeight="1" x14ac:dyDescent="0.2">
      <c r="A91" s="35" t="s">
        <v>329</v>
      </c>
      <c r="B91" s="31" t="s">
        <v>499</v>
      </c>
      <c r="C91" s="32">
        <v>13</v>
      </c>
      <c r="D91" s="149">
        <f t="shared" si="2"/>
        <v>953</v>
      </c>
      <c r="E91" s="149">
        <f t="shared" si="3"/>
        <v>965</v>
      </c>
      <c r="F91" s="32" t="s">
        <v>15</v>
      </c>
      <c r="G91" s="38" t="s">
        <v>414</v>
      </c>
    </row>
    <row r="92" spans="1:7" ht="25.5" x14ac:dyDescent="0.2">
      <c r="A92" s="35" t="s">
        <v>330</v>
      </c>
      <c r="B92" s="31" t="s">
        <v>500</v>
      </c>
      <c r="C92" s="32">
        <v>13</v>
      </c>
      <c r="D92" s="149">
        <f t="shared" si="2"/>
        <v>966</v>
      </c>
      <c r="E92" s="149">
        <f t="shared" si="3"/>
        <v>978</v>
      </c>
      <c r="F92" s="32" t="s">
        <v>15</v>
      </c>
      <c r="G92" s="31" t="s">
        <v>415</v>
      </c>
    </row>
    <row r="93" spans="1:7" ht="31.5" customHeight="1" x14ac:dyDescent="0.2">
      <c r="A93" s="35" t="s">
        <v>331</v>
      </c>
      <c r="B93" s="31" t="s">
        <v>436</v>
      </c>
      <c r="C93" s="32">
        <v>6</v>
      </c>
      <c r="D93" s="149">
        <f t="shared" si="2"/>
        <v>979</v>
      </c>
      <c r="E93" s="149">
        <f>SUM(C93,D93) - 1</f>
        <v>984</v>
      </c>
      <c r="F93" s="32" t="s">
        <v>15</v>
      </c>
      <c r="G93" s="38" t="s">
        <v>407</v>
      </c>
    </row>
    <row r="94" spans="1:7" x14ac:dyDescent="0.2">
      <c r="A94" s="35" t="s">
        <v>383</v>
      </c>
      <c r="B94" s="124" t="s">
        <v>502</v>
      </c>
      <c r="C94" s="32">
        <v>13</v>
      </c>
      <c r="D94" s="149">
        <f t="shared" si="2"/>
        <v>985</v>
      </c>
      <c r="E94" s="149">
        <f t="shared" si="3"/>
        <v>997</v>
      </c>
      <c r="F94" s="32" t="s">
        <v>15</v>
      </c>
      <c r="G94" s="38" t="s">
        <v>416</v>
      </c>
    </row>
    <row r="95" spans="1:7" ht="42" customHeight="1" x14ac:dyDescent="0.2">
      <c r="A95" s="30" t="s">
        <v>437</v>
      </c>
      <c r="B95" s="31" t="s">
        <v>603</v>
      </c>
      <c r="C95" s="32">
        <v>13</v>
      </c>
      <c r="D95" s="149">
        <f t="shared" si="2"/>
        <v>998</v>
      </c>
      <c r="E95" s="149">
        <f t="shared" si="3"/>
        <v>1010</v>
      </c>
      <c r="F95" s="32" t="s">
        <v>15</v>
      </c>
      <c r="G95" s="31" t="s">
        <v>602</v>
      </c>
    </row>
    <row r="96" spans="1:7" x14ac:dyDescent="0.2">
      <c r="A96" s="52"/>
      <c r="B96" s="44"/>
      <c r="C96" s="53"/>
      <c r="D96" s="54"/>
      <c r="F96" s="53"/>
      <c r="G96" s="44"/>
    </row>
    <row r="98" spans="1:7" x14ac:dyDescent="0.2">
      <c r="A98" s="52"/>
      <c r="B98" s="44"/>
      <c r="C98" s="53"/>
      <c r="D98" s="54"/>
      <c r="F98" s="53"/>
      <c r="G98" s="44"/>
    </row>
    <row r="99" spans="1:7" x14ac:dyDescent="0.2">
      <c r="A99" s="55"/>
    </row>
    <row r="100" spans="1:7" x14ac:dyDescent="0.2">
      <c r="A100" s="55"/>
    </row>
    <row r="101" spans="1:7" x14ac:dyDescent="0.2">
      <c r="A101" s="55"/>
    </row>
    <row r="102" spans="1:7" x14ac:dyDescent="0.2">
      <c r="A102" s="55"/>
    </row>
    <row r="103" spans="1:7" x14ac:dyDescent="0.2">
      <c r="A103" s="55"/>
    </row>
    <row r="104" spans="1:7" x14ac:dyDescent="0.2">
      <c r="A104" s="55"/>
    </row>
    <row r="105" spans="1:7" x14ac:dyDescent="0.2">
      <c r="A105" s="55"/>
    </row>
    <row r="106" spans="1:7" x14ac:dyDescent="0.2">
      <c r="A106" s="55"/>
    </row>
  </sheetData>
  <mergeCells count="6">
    <mergeCell ref="A76:G76"/>
    <mergeCell ref="A1:G1"/>
    <mergeCell ref="A11:G11"/>
    <mergeCell ref="A12:G12"/>
    <mergeCell ref="A34:G34"/>
    <mergeCell ref="A74:G74"/>
  </mergeCells>
  <printOptions gridLines="1"/>
  <pageMargins left="0.75" right="0.75" top="1" bottom="1" header="0.5" footer="0.5"/>
  <pageSetup scale="85" orientation="landscape" r:id="rId1"/>
  <headerFooter alignWithMargins="0">
    <oddFooter>&amp;L&amp;"-,Italic"Illinois Electronic Filing ST-1 Record Layouts and File Specifications
Printed by the authority of the state of Illinois
STS-81-RL (R-01/24)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W46"/>
  <sheetViews>
    <sheetView zoomScaleNormal="100" workbookViewId="0">
      <selection sqref="A1:IW1"/>
    </sheetView>
  </sheetViews>
  <sheetFormatPr defaultColWidth="14.5703125" defaultRowHeight="15.75" x14ac:dyDescent="0.25"/>
  <cols>
    <col min="1" max="1" width="8.7109375" style="93" customWidth="1"/>
    <col min="2" max="2" width="32.28515625" style="93" customWidth="1"/>
    <col min="3" max="4" width="9.28515625" style="93" customWidth="1"/>
    <col min="5" max="5" width="9.28515625" style="96" customWidth="1"/>
    <col min="6" max="6" width="9.28515625" style="93" customWidth="1"/>
    <col min="7" max="7" width="55.42578125" style="93" customWidth="1"/>
    <col min="8" max="16384" width="14.5703125" style="93"/>
  </cols>
  <sheetData>
    <row r="1" spans="1:257" s="87" customFormat="1" ht="26.25" customHeight="1" x14ac:dyDescent="0.25">
      <c r="A1" s="174" t="s">
        <v>377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75"/>
      <c r="BK1" s="175"/>
      <c r="BL1" s="175"/>
      <c r="BM1" s="175"/>
      <c r="BN1" s="175"/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  <c r="BZ1" s="175"/>
      <c r="CA1" s="175"/>
      <c r="CB1" s="175"/>
      <c r="CC1" s="175"/>
      <c r="CD1" s="175"/>
      <c r="CE1" s="175"/>
      <c r="CF1" s="175"/>
      <c r="CG1" s="175"/>
      <c r="CH1" s="175"/>
      <c r="CI1" s="175"/>
      <c r="CJ1" s="175"/>
      <c r="CK1" s="175"/>
      <c r="CL1" s="175"/>
      <c r="CM1" s="175"/>
      <c r="CN1" s="175"/>
      <c r="CO1" s="175"/>
      <c r="CP1" s="175"/>
      <c r="CQ1" s="175"/>
      <c r="CR1" s="175"/>
      <c r="CS1" s="175"/>
      <c r="CT1" s="175"/>
      <c r="CU1" s="175"/>
      <c r="CV1" s="175"/>
      <c r="CW1" s="175"/>
      <c r="CX1" s="175"/>
      <c r="CY1" s="175"/>
      <c r="CZ1" s="175"/>
      <c r="DA1" s="175"/>
      <c r="DB1" s="175"/>
      <c r="DC1" s="175"/>
      <c r="DD1" s="175"/>
      <c r="DE1" s="175"/>
      <c r="DF1" s="175"/>
      <c r="DG1" s="175"/>
      <c r="DH1" s="175"/>
      <c r="DI1" s="175"/>
      <c r="DJ1" s="175"/>
      <c r="DK1" s="175"/>
      <c r="DL1" s="175"/>
      <c r="DM1" s="175"/>
      <c r="DN1" s="175"/>
      <c r="DO1" s="175"/>
      <c r="DP1" s="175"/>
      <c r="DQ1" s="175"/>
      <c r="DR1" s="175"/>
      <c r="DS1" s="175"/>
      <c r="DT1" s="175"/>
      <c r="DU1" s="175"/>
      <c r="DV1" s="175"/>
      <c r="DW1" s="175"/>
      <c r="DX1" s="175"/>
      <c r="DY1" s="175"/>
      <c r="DZ1" s="175"/>
      <c r="EA1" s="175"/>
      <c r="EB1" s="175"/>
      <c r="EC1" s="175"/>
      <c r="ED1" s="175"/>
      <c r="EE1" s="175"/>
      <c r="EF1" s="175"/>
      <c r="EG1" s="175"/>
      <c r="EH1" s="175"/>
      <c r="EI1" s="175"/>
      <c r="EJ1" s="175"/>
      <c r="EK1" s="175"/>
      <c r="EL1" s="175"/>
      <c r="EM1" s="175"/>
      <c r="EN1" s="175"/>
      <c r="EO1" s="175"/>
      <c r="EP1" s="175"/>
      <c r="EQ1" s="175"/>
      <c r="ER1" s="175"/>
      <c r="ES1" s="175"/>
      <c r="ET1" s="175"/>
      <c r="EU1" s="175"/>
      <c r="EV1" s="175"/>
      <c r="EW1" s="175"/>
      <c r="EX1" s="175"/>
      <c r="EY1" s="175"/>
      <c r="EZ1" s="175"/>
      <c r="FA1" s="175"/>
      <c r="FB1" s="175"/>
      <c r="FC1" s="175"/>
      <c r="FD1" s="175"/>
      <c r="FE1" s="175"/>
      <c r="FF1" s="175"/>
      <c r="FG1" s="175"/>
      <c r="FH1" s="175"/>
      <c r="FI1" s="175"/>
      <c r="FJ1" s="175"/>
      <c r="FK1" s="175"/>
      <c r="FL1" s="175"/>
      <c r="FM1" s="175"/>
      <c r="FN1" s="175"/>
      <c r="FO1" s="175"/>
      <c r="FP1" s="175"/>
      <c r="FQ1" s="175"/>
      <c r="FR1" s="175"/>
      <c r="FS1" s="175"/>
      <c r="FT1" s="175"/>
      <c r="FU1" s="175"/>
      <c r="FV1" s="175"/>
      <c r="FW1" s="175"/>
      <c r="FX1" s="175"/>
      <c r="FY1" s="175"/>
      <c r="FZ1" s="175"/>
      <c r="GA1" s="175"/>
      <c r="GB1" s="175"/>
      <c r="GC1" s="175"/>
      <c r="GD1" s="175"/>
      <c r="GE1" s="175"/>
      <c r="GF1" s="175"/>
      <c r="GG1" s="175"/>
      <c r="GH1" s="175"/>
      <c r="GI1" s="175"/>
      <c r="GJ1" s="175"/>
      <c r="GK1" s="175"/>
      <c r="GL1" s="175"/>
      <c r="GM1" s="175"/>
      <c r="GN1" s="175"/>
      <c r="GO1" s="175"/>
      <c r="GP1" s="175"/>
      <c r="GQ1" s="175"/>
      <c r="GR1" s="175"/>
      <c r="GS1" s="175"/>
      <c r="GT1" s="175"/>
      <c r="GU1" s="175"/>
      <c r="GV1" s="175"/>
      <c r="GW1" s="175"/>
      <c r="GX1" s="175"/>
      <c r="GY1" s="175"/>
      <c r="GZ1" s="175"/>
      <c r="HA1" s="175"/>
      <c r="HB1" s="175"/>
      <c r="HC1" s="175"/>
      <c r="HD1" s="175"/>
      <c r="HE1" s="175"/>
      <c r="HF1" s="175"/>
      <c r="HG1" s="175"/>
      <c r="HH1" s="175"/>
      <c r="HI1" s="175"/>
      <c r="HJ1" s="175"/>
      <c r="HK1" s="175"/>
      <c r="HL1" s="175"/>
      <c r="HM1" s="175"/>
      <c r="HN1" s="175"/>
      <c r="HO1" s="175"/>
      <c r="HP1" s="175"/>
      <c r="HQ1" s="175"/>
      <c r="HR1" s="175"/>
      <c r="HS1" s="175"/>
      <c r="HT1" s="175"/>
      <c r="HU1" s="175"/>
      <c r="HV1" s="175"/>
      <c r="HW1" s="175"/>
      <c r="HX1" s="175"/>
      <c r="HY1" s="175"/>
      <c r="HZ1" s="175"/>
      <c r="IA1" s="175"/>
      <c r="IB1" s="175"/>
      <c r="IC1" s="175"/>
      <c r="ID1" s="175"/>
      <c r="IE1" s="175"/>
      <c r="IF1" s="175"/>
      <c r="IG1" s="175"/>
      <c r="IH1" s="175"/>
      <c r="II1" s="175"/>
      <c r="IJ1" s="175"/>
      <c r="IK1" s="175"/>
      <c r="IL1" s="175"/>
      <c r="IM1" s="175"/>
      <c r="IN1" s="175"/>
      <c r="IO1" s="175"/>
      <c r="IP1" s="175"/>
      <c r="IQ1" s="175"/>
      <c r="IR1" s="175"/>
      <c r="IS1" s="175"/>
      <c r="IT1" s="175"/>
      <c r="IU1" s="175"/>
      <c r="IV1" s="175"/>
      <c r="IW1" s="175"/>
    </row>
    <row r="2" spans="1:257" s="44" customFormat="1" ht="26.25" customHeight="1" x14ac:dyDescent="0.2">
      <c r="A2" s="24" t="s">
        <v>0</v>
      </c>
      <c r="B2" s="41" t="s">
        <v>1</v>
      </c>
      <c r="C2" s="42" t="s">
        <v>2</v>
      </c>
      <c r="D2" s="22" t="s">
        <v>438</v>
      </c>
      <c r="E2" s="22" t="s">
        <v>439</v>
      </c>
      <c r="F2" s="43" t="s">
        <v>3</v>
      </c>
      <c r="G2" s="42" t="s">
        <v>4</v>
      </c>
    </row>
    <row r="3" spans="1:257" s="87" customFormat="1" ht="19.5" customHeight="1" x14ac:dyDescent="0.2">
      <c r="A3" s="30" t="s">
        <v>5</v>
      </c>
      <c r="B3" s="39" t="s">
        <v>6</v>
      </c>
      <c r="C3" s="32">
        <v>13</v>
      </c>
      <c r="D3" s="88">
        <v>1</v>
      </c>
      <c r="E3" s="46">
        <v>13</v>
      </c>
      <c r="F3" s="32" t="s">
        <v>7</v>
      </c>
      <c r="G3" s="129" t="s">
        <v>631</v>
      </c>
    </row>
    <row r="4" spans="1:257" s="87" customFormat="1" ht="19.5" customHeight="1" x14ac:dyDescent="0.2">
      <c r="A4" s="30" t="s">
        <v>8</v>
      </c>
      <c r="B4" s="39" t="s">
        <v>9</v>
      </c>
      <c r="C4" s="37">
        <v>3</v>
      </c>
      <c r="D4" s="34">
        <f>SUM(E3,1)</f>
        <v>14</v>
      </c>
      <c r="E4" s="34">
        <f>SUM(C4,D4) - 1</f>
        <v>16</v>
      </c>
      <c r="F4" s="32" t="s">
        <v>10</v>
      </c>
      <c r="G4" s="38" t="s">
        <v>135</v>
      </c>
    </row>
    <row r="5" spans="1:257" s="87" customFormat="1" ht="19.5" customHeight="1" x14ac:dyDescent="0.2">
      <c r="A5" s="30" t="s">
        <v>12</v>
      </c>
      <c r="B5" s="39" t="s">
        <v>13</v>
      </c>
      <c r="C5" s="32">
        <v>8</v>
      </c>
      <c r="D5" s="34">
        <f t="shared" ref="D5:D32" si="0">SUM(E4,1)</f>
        <v>17</v>
      </c>
      <c r="E5" s="34">
        <f t="shared" ref="E5:E32" si="1">SUM(C5,D5) - 1</f>
        <v>24</v>
      </c>
      <c r="F5" s="32" t="s">
        <v>10</v>
      </c>
      <c r="G5" s="38" t="s">
        <v>134</v>
      </c>
    </row>
    <row r="6" spans="1:257" s="87" customFormat="1" ht="19.5" customHeight="1" x14ac:dyDescent="0.2">
      <c r="A6" s="30" t="s">
        <v>14</v>
      </c>
      <c r="B6" s="39" t="s">
        <v>567</v>
      </c>
      <c r="C6" s="32">
        <v>8</v>
      </c>
      <c r="D6" s="34">
        <f t="shared" si="0"/>
        <v>25</v>
      </c>
      <c r="E6" s="34">
        <f t="shared" si="1"/>
        <v>32</v>
      </c>
      <c r="F6" s="32" t="s">
        <v>15</v>
      </c>
      <c r="G6" s="17" t="s">
        <v>248</v>
      </c>
    </row>
    <row r="7" spans="1:257" s="87" customFormat="1" ht="19.5" customHeight="1" x14ac:dyDescent="0.2">
      <c r="A7" s="30" t="s">
        <v>17</v>
      </c>
      <c r="B7" s="39" t="s">
        <v>18</v>
      </c>
      <c r="C7" s="32">
        <v>5</v>
      </c>
      <c r="D7" s="34">
        <f t="shared" si="0"/>
        <v>33</v>
      </c>
      <c r="E7" s="34">
        <f t="shared" si="1"/>
        <v>37</v>
      </c>
      <c r="F7" s="32" t="s">
        <v>15</v>
      </c>
      <c r="G7" s="39" t="s">
        <v>365</v>
      </c>
    </row>
    <row r="8" spans="1:257" s="87" customFormat="1" ht="25.5" x14ac:dyDescent="0.2">
      <c r="A8" s="30" t="s">
        <v>19</v>
      </c>
      <c r="B8" s="31" t="s">
        <v>20</v>
      </c>
      <c r="C8" s="32">
        <v>8</v>
      </c>
      <c r="D8" s="34">
        <f t="shared" si="0"/>
        <v>38</v>
      </c>
      <c r="E8" s="34">
        <f t="shared" si="1"/>
        <v>45</v>
      </c>
      <c r="F8" s="32" t="s">
        <v>10</v>
      </c>
      <c r="G8" s="17" t="s">
        <v>447</v>
      </c>
    </row>
    <row r="9" spans="1:257" s="47" customFormat="1" ht="19.5" customHeight="1" x14ac:dyDescent="0.2">
      <c r="A9" s="35" t="s">
        <v>21</v>
      </c>
      <c r="B9" s="39" t="s">
        <v>22</v>
      </c>
      <c r="C9" s="32">
        <v>5</v>
      </c>
      <c r="D9" s="34">
        <f t="shared" si="0"/>
        <v>46</v>
      </c>
      <c r="E9" s="34">
        <f t="shared" si="1"/>
        <v>50</v>
      </c>
      <c r="F9" s="11"/>
      <c r="G9" s="15" t="s">
        <v>165</v>
      </c>
    </row>
    <row r="10" spans="1:257" s="47" customFormat="1" ht="31.5" customHeight="1" x14ac:dyDescent="0.2">
      <c r="A10" s="35" t="s">
        <v>24</v>
      </c>
      <c r="B10" s="38" t="s">
        <v>311</v>
      </c>
      <c r="C10" s="32">
        <v>8</v>
      </c>
      <c r="D10" s="34">
        <f t="shared" si="0"/>
        <v>51</v>
      </c>
      <c r="E10" s="34">
        <f t="shared" si="1"/>
        <v>58</v>
      </c>
      <c r="F10" s="11" t="s">
        <v>15</v>
      </c>
      <c r="G10" s="17" t="s">
        <v>26</v>
      </c>
    </row>
    <row r="11" spans="1:257" ht="26.25" x14ac:dyDescent="0.25">
      <c r="A11" s="89" t="s">
        <v>102</v>
      </c>
      <c r="B11" s="90" t="s">
        <v>20</v>
      </c>
      <c r="C11" s="91">
        <v>8</v>
      </c>
      <c r="D11" s="92">
        <f t="shared" si="0"/>
        <v>59</v>
      </c>
      <c r="E11" s="92">
        <f t="shared" si="1"/>
        <v>66</v>
      </c>
      <c r="F11" s="74" t="s">
        <v>10</v>
      </c>
      <c r="G11" s="17" t="s">
        <v>447</v>
      </c>
    </row>
    <row r="12" spans="1:257" ht="19.5" customHeight="1" x14ac:dyDescent="0.25">
      <c r="A12" s="30" t="s">
        <v>133</v>
      </c>
      <c r="B12" s="38" t="s">
        <v>22</v>
      </c>
      <c r="C12" s="37">
        <v>5</v>
      </c>
      <c r="D12" s="34">
        <f t="shared" si="0"/>
        <v>67</v>
      </c>
      <c r="E12" s="34">
        <f t="shared" si="1"/>
        <v>71</v>
      </c>
      <c r="F12" s="32" t="s">
        <v>10</v>
      </c>
      <c r="G12" s="38" t="s">
        <v>23</v>
      </c>
    </row>
    <row r="13" spans="1:257" ht="19.5" customHeight="1" x14ac:dyDescent="0.25">
      <c r="A13" s="30" t="s">
        <v>103</v>
      </c>
      <c r="B13" s="38" t="s">
        <v>29</v>
      </c>
      <c r="C13" s="37">
        <v>8</v>
      </c>
      <c r="D13" s="34">
        <f t="shared" si="0"/>
        <v>72</v>
      </c>
      <c r="E13" s="34">
        <f t="shared" si="1"/>
        <v>79</v>
      </c>
      <c r="F13" s="32" t="s">
        <v>15</v>
      </c>
      <c r="G13" s="38" t="s">
        <v>132</v>
      </c>
    </row>
    <row r="14" spans="1:257" ht="19.5" customHeight="1" x14ac:dyDescent="0.25">
      <c r="A14" s="30" t="s">
        <v>104</v>
      </c>
      <c r="B14" s="38" t="s">
        <v>31</v>
      </c>
      <c r="C14" s="37">
        <v>8</v>
      </c>
      <c r="D14" s="34">
        <f t="shared" si="0"/>
        <v>80</v>
      </c>
      <c r="E14" s="34">
        <f t="shared" si="1"/>
        <v>87</v>
      </c>
      <c r="F14" s="32" t="s">
        <v>15</v>
      </c>
      <c r="G14" s="38" t="s">
        <v>132</v>
      </c>
    </row>
    <row r="15" spans="1:257" ht="19.5" customHeight="1" x14ac:dyDescent="0.25">
      <c r="A15" s="30" t="s">
        <v>105</v>
      </c>
      <c r="B15" s="38" t="s">
        <v>131</v>
      </c>
      <c r="C15" s="37">
        <v>8</v>
      </c>
      <c r="D15" s="34">
        <f t="shared" si="0"/>
        <v>88</v>
      </c>
      <c r="E15" s="34">
        <f t="shared" si="1"/>
        <v>95</v>
      </c>
      <c r="F15" s="32" t="s">
        <v>15</v>
      </c>
      <c r="G15" s="38" t="s">
        <v>130</v>
      </c>
    </row>
    <row r="16" spans="1:257" ht="39" x14ac:dyDescent="0.25">
      <c r="A16" s="30" t="s">
        <v>129</v>
      </c>
      <c r="B16" s="38" t="s">
        <v>128</v>
      </c>
      <c r="C16" s="37">
        <v>3</v>
      </c>
      <c r="D16" s="34">
        <f t="shared" si="0"/>
        <v>96</v>
      </c>
      <c r="E16" s="34">
        <f t="shared" si="1"/>
        <v>98</v>
      </c>
      <c r="F16" s="32" t="s">
        <v>15</v>
      </c>
      <c r="G16" s="31" t="s">
        <v>511</v>
      </c>
    </row>
    <row r="17" spans="1:7" ht="64.5" x14ac:dyDescent="0.25">
      <c r="A17" s="30" t="s">
        <v>246</v>
      </c>
      <c r="B17" s="38" t="s">
        <v>509</v>
      </c>
      <c r="C17" s="37">
        <v>3</v>
      </c>
      <c r="D17" s="34">
        <f t="shared" si="0"/>
        <v>99</v>
      </c>
      <c r="E17" s="34">
        <f t="shared" si="1"/>
        <v>101</v>
      </c>
      <c r="F17" s="32" t="s">
        <v>10</v>
      </c>
      <c r="G17" s="31" t="s">
        <v>510</v>
      </c>
    </row>
    <row r="18" spans="1:7" ht="19.5" customHeight="1" x14ac:dyDescent="0.25">
      <c r="A18" s="30" t="s">
        <v>28</v>
      </c>
      <c r="B18" s="38" t="s">
        <v>127</v>
      </c>
      <c r="C18" s="37">
        <v>30</v>
      </c>
      <c r="D18" s="34">
        <f t="shared" si="0"/>
        <v>102</v>
      </c>
      <c r="E18" s="34">
        <f t="shared" si="1"/>
        <v>131</v>
      </c>
      <c r="F18" s="32" t="s">
        <v>10</v>
      </c>
      <c r="G18" s="38" t="s">
        <v>127</v>
      </c>
    </row>
    <row r="19" spans="1:7" ht="19.5" customHeight="1" x14ac:dyDescent="0.25">
      <c r="A19" s="30" t="s">
        <v>30</v>
      </c>
      <c r="B19" s="38" t="s">
        <v>126</v>
      </c>
      <c r="C19" s="37">
        <v>35</v>
      </c>
      <c r="D19" s="34">
        <f t="shared" si="0"/>
        <v>132</v>
      </c>
      <c r="E19" s="34">
        <f t="shared" si="1"/>
        <v>166</v>
      </c>
      <c r="F19" s="32" t="s">
        <v>10</v>
      </c>
      <c r="G19" s="38" t="s">
        <v>126</v>
      </c>
    </row>
    <row r="20" spans="1:7" ht="19.5" customHeight="1" x14ac:dyDescent="0.25">
      <c r="A20" s="30" t="s">
        <v>32</v>
      </c>
      <c r="B20" s="38" t="s">
        <v>125</v>
      </c>
      <c r="C20" s="37">
        <v>35</v>
      </c>
      <c r="D20" s="34">
        <f t="shared" si="0"/>
        <v>167</v>
      </c>
      <c r="E20" s="34">
        <f t="shared" si="1"/>
        <v>201</v>
      </c>
      <c r="F20" s="32" t="s">
        <v>10</v>
      </c>
      <c r="G20" s="38" t="s">
        <v>125</v>
      </c>
    </row>
    <row r="21" spans="1:7" ht="19.5" customHeight="1" x14ac:dyDescent="0.25">
      <c r="A21" s="30" t="s">
        <v>33</v>
      </c>
      <c r="B21" s="38" t="s">
        <v>38</v>
      </c>
      <c r="C21" s="37">
        <v>20</v>
      </c>
      <c r="D21" s="34">
        <f t="shared" si="0"/>
        <v>202</v>
      </c>
      <c r="E21" s="34">
        <f t="shared" si="1"/>
        <v>221</v>
      </c>
      <c r="F21" s="32" t="s">
        <v>10</v>
      </c>
      <c r="G21" s="38" t="s">
        <v>38</v>
      </c>
    </row>
    <row r="22" spans="1:7" ht="19.5" customHeight="1" x14ac:dyDescent="0.25">
      <c r="A22" s="30" t="s">
        <v>34</v>
      </c>
      <c r="B22" s="38" t="s">
        <v>40</v>
      </c>
      <c r="C22" s="37">
        <v>2</v>
      </c>
      <c r="D22" s="34">
        <f t="shared" si="0"/>
        <v>222</v>
      </c>
      <c r="E22" s="34">
        <f t="shared" si="1"/>
        <v>223</v>
      </c>
      <c r="F22" s="32" t="s">
        <v>10</v>
      </c>
      <c r="G22" s="38" t="s">
        <v>40</v>
      </c>
    </row>
    <row r="23" spans="1:7" ht="19.5" customHeight="1" x14ac:dyDescent="0.25">
      <c r="A23" s="30" t="s">
        <v>35</v>
      </c>
      <c r="B23" s="38" t="s">
        <v>42</v>
      </c>
      <c r="C23" s="37">
        <v>9</v>
      </c>
      <c r="D23" s="34">
        <f t="shared" si="0"/>
        <v>224</v>
      </c>
      <c r="E23" s="34">
        <f t="shared" si="1"/>
        <v>232</v>
      </c>
      <c r="F23" s="32" t="s">
        <v>10</v>
      </c>
      <c r="G23" s="38" t="s">
        <v>42</v>
      </c>
    </row>
    <row r="24" spans="1:7" ht="31.5" customHeight="1" x14ac:dyDescent="0.25">
      <c r="A24" s="30" t="s">
        <v>36</v>
      </c>
      <c r="B24" s="31" t="s">
        <v>48</v>
      </c>
      <c r="C24" s="37">
        <v>13</v>
      </c>
      <c r="D24" s="34">
        <f t="shared" si="0"/>
        <v>233</v>
      </c>
      <c r="E24" s="34">
        <f t="shared" si="1"/>
        <v>245</v>
      </c>
      <c r="F24" s="32" t="s">
        <v>15</v>
      </c>
      <c r="G24" s="38" t="s">
        <v>124</v>
      </c>
    </row>
    <row r="25" spans="1:7" ht="31.5" customHeight="1" x14ac:dyDescent="0.25">
      <c r="A25" s="30" t="s">
        <v>37</v>
      </c>
      <c r="B25" s="31" t="s">
        <v>50</v>
      </c>
      <c r="C25" s="37">
        <v>6</v>
      </c>
      <c r="D25" s="34">
        <f t="shared" si="0"/>
        <v>246</v>
      </c>
      <c r="E25" s="34">
        <f t="shared" si="1"/>
        <v>251</v>
      </c>
      <c r="F25" s="32" t="s">
        <v>15</v>
      </c>
      <c r="G25" s="38" t="s">
        <v>51</v>
      </c>
    </row>
    <row r="26" spans="1:7" ht="31.5" customHeight="1" x14ac:dyDescent="0.25">
      <c r="A26" s="30" t="s">
        <v>39</v>
      </c>
      <c r="B26" s="31" t="s">
        <v>53</v>
      </c>
      <c r="C26" s="37">
        <v>13</v>
      </c>
      <c r="D26" s="34">
        <f t="shared" si="0"/>
        <v>252</v>
      </c>
      <c r="E26" s="34">
        <f t="shared" si="1"/>
        <v>264</v>
      </c>
      <c r="F26" s="32" t="s">
        <v>15</v>
      </c>
      <c r="G26" s="38" t="s">
        <v>123</v>
      </c>
    </row>
    <row r="27" spans="1:7" ht="31.5" customHeight="1" x14ac:dyDescent="0.25">
      <c r="A27" s="30" t="s">
        <v>41</v>
      </c>
      <c r="B27" s="31" t="s">
        <v>55</v>
      </c>
      <c r="C27" s="37">
        <v>13</v>
      </c>
      <c r="D27" s="34">
        <f t="shared" si="0"/>
        <v>265</v>
      </c>
      <c r="E27" s="34">
        <f t="shared" si="1"/>
        <v>277</v>
      </c>
      <c r="F27" s="32" t="s">
        <v>15</v>
      </c>
      <c r="G27" s="38" t="s">
        <v>122</v>
      </c>
    </row>
    <row r="28" spans="1:7" ht="31.5" customHeight="1" x14ac:dyDescent="0.25">
      <c r="A28" s="30" t="s">
        <v>43</v>
      </c>
      <c r="B28" s="31" t="s">
        <v>57</v>
      </c>
      <c r="C28" s="37">
        <v>6</v>
      </c>
      <c r="D28" s="34">
        <f t="shared" si="0"/>
        <v>278</v>
      </c>
      <c r="E28" s="34">
        <f t="shared" si="1"/>
        <v>283</v>
      </c>
      <c r="F28" s="32" t="s">
        <v>15</v>
      </c>
      <c r="G28" s="38" t="s">
        <v>51</v>
      </c>
    </row>
    <row r="29" spans="1:7" ht="31.5" customHeight="1" x14ac:dyDescent="0.25">
      <c r="A29" s="30" t="s">
        <v>44</v>
      </c>
      <c r="B29" s="31" t="s">
        <v>121</v>
      </c>
      <c r="C29" s="37">
        <v>13</v>
      </c>
      <c r="D29" s="34">
        <f t="shared" si="0"/>
        <v>284</v>
      </c>
      <c r="E29" s="34">
        <f t="shared" si="1"/>
        <v>296</v>
      </c>
      <c r="F29" s="32" t="s">
        <v>15</v>
      </c>
      <c r="G29" s="38" t="s">
        <v>120</v>
      </c>
    </row>
    <row r="30" spans="1:7" ht="31.5" customHeight="1" x14ac:dyDescent="0.25">
      <c r="A30" s="30" t="s">
        <v>45</v>
      </c>
      <c r="B30" s="31" t="s">
        <v>119</v>
      </c>
      <c r="C30" s="37">
        <v>13</v>
      </c>
      <c r="D30" s="34">
        <f t="shared" si="0"/>
        <v>297</v>
      </c>
      <c r="E30" s="34">
        <f t="shared" si="1"/>
        <v>309</v>
      </c>
      <c r="F30" s="32" t="s">
        <v>15</v>
      </c>
      <c r="G30" s="38" t="s">
        <v>118</v>
      </c>
    </row>
    <row r="31" spans="1:7" ht="31.5" customHeight="1" x14ac:dyDescent="0.25">
      <c r="A31" s="30" t="s">
        <v>46</v>
      </c>
      <c r="B31" s="31" t="s">
        <v>66</v>
      </c>
      <c r="C31" s="37">
        <v>6</v>
      </c>
      <c r="D31" s="34">
        <f t="shared" si="0"/>
        <v>310</v>
      </c>
      <c r="E31" s="34">
        <f t="shared" si="1"/>
        <v>315</v>
      </c>
      <c r="F31" s="32" t="s">
        <v>117</v>
      </c>
      <c r="G31" s="33" t="s">
        <v>484</v>
      </c>
    </row>
    <row r="32" spans="1:7" ht="19.5" customHeight="1" x14ac:dyDescent="0.25">
      <c r="A32" s="30" t="s">
        <v>47</v>
      </c>
      <c r="B32" s="31" t="s">
        <v>68</v>
      </c>
      <c r="C32" s="37">
        <v>13</v>
      </c>
      <c r="D32" s="34">
        <f t="shared" si="0"/>
        <v>316</v>
      </c>
      <c r="E32" s="34">
        <f t="shared" si="1"/>
        <v>328</v>
      </c>
      <c r="F32" s="32" t="s">
        <v>15</v>
      </c>
      <c r="G32" s="38" t="s">
        <v>116</v>
      </c>
    </row>
    <row r="34" spans="2:5" ht="16.5" x14ac:dyDescent="0.3">
      <c r="B34" s="94"/>
      <c r="C34" s="94"/>
      <c r="D34" s="94"/>
      <c r="E34" s="95"/>
    </row>
    <row r="40" spans="2:5" x14ac:dyDescent="0.25">
      <c r="D40" s="47"/>
    </row>
    <row r="41" spans="2:5" x14ac:dyDescent="0.25">
      <c r="D41" s="47"/>
    </row>
    <row r="42" spans="2:5" x14ac:dyDescent="0.25">
      <c r="D42" s="47"/>
    </row>
    <row r="43" spans="2:5" x14ac:dyDescent="0.25">
      <c r="D43" s="47"/>
    </row>
    <row r="44" spans="2:5" x14ac:dyDescent="0.25">
      <c r="D44" s="47"/>
    </row>
    <row r="45" spans="2:5" x14ac:dyDescent="0.25">
      <c r="D45" s="47"/>
    </row>
    <row r="46" spans="2:5" x14ac:dyDescent="0.25">
      <c r="D46" s="65"/>
    </row>
  </sheetData>
  <mergeCells count="1">
    <mergeCell ref="A1:IW1"/>
  </mergeCells>
  <printOptions gridLines="1"/>
  <pageMargins left="0.75" right="0.75" top="1" bottom="1" header="0.5" footer="0.5"/>
  <pageSetup scale="85" orientation="landscape" r:id="rId1"/>
  <headerFooter alignWithMargins="0">
    <oddFooter>&amp;L&amp;"-,Italic"Illinois Electronic Filing ST-1 Record Layouts and File Specifications
Printed by the authority of the state of Illinois
STS-81-RL (R-01/24)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79E54-960A-4D5E-A262-6565AF6F0E96}">
  <dimension ref="A1:IW51"/>
  <sheetViews>
    <sheetView zoomScaleNormal="100" workbookViewId="0">
      <selection sqref="A1:G1"/>
    </sheetView>
  </sheetViews>
  <sheetFormatPr defaultColWidth="13.140625" defaultRowHeight="15.75" x14ac:dyDescent="0.25"/>
  <cols>
    <col min="1" max="1" width="8.7109375" style="133" customWidth="1"/>
    <col min="2" max="2" width="32.28515625" style="133" customWidth="1"/>
    <col min="3" max="3" width="9.28515625" style="133" customWidth="1"/>
    <col min="4" max="5" width="9.28515625" style="135" customWidth="1"/>
    <col min="6" max="6" width="9.28515625" style="133" customWidth="1"/>
    <col min="7" max="7" width="57.28515625" style="133" customWidth="1"/>
    <col min="8" max="16384" width="13.140625" style="133"/>
  </cols>
  <sheetData>
    <row r="1" spans="1:257" s="130" customFormat="1" ht="26.25" customHeight="1" x14ac:dyDescent="0.25">
      <c r="A1" s="176" t="s">
        <v>563</v>
      </c>
      <c r="B1" s="176"/>
      <c r="C1" s="176"/>
      <c r="D1" s="176"/>
      <c r="E1" s="176"/>
      <c r="F1" s="176"/>
      <c r="G1" s="176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140"/>
      <c r="CC1" s="140"/>
      <c r="CD1" s="140"/>
      <c r="CE1" s="140"/>
      <c r="CF1" s="140"/>
      <c r="CG1" s="140"/>
      <c r="CH1" s="140"/>
      <c r="CI1" s="140"/>
      <c r="CJ1" s="140"/>
      <c r="CK1" s="140"/>
      <c r="CL1" s="140"/>
      <c r="CM1" s="140"/>
      <c r="CN1" s="140"/>
      <c r="CO1" s="140"/>
      <c r="CP1" s="140"/>
      <c r="CQ1" s="140"/>
      <c r="CR1" s="140"/>
      <c r="CS1" s="140"/>
      <c r="CT1" s="140"/>
      <c r="CU1" s="140"/>
      <c r="CV1" s="140"/>
      <c r="CW1" s="140"/>
      <c r="CX1" s="140"/>
      <c r="CY1" s="140"/>
      <c r="CZ1" s="140"/>
      <c r="DA1" s="140"/>
      <c r="DB1" s="140"/>
      <c r="DC1" s="140"/>
      <c r="DD1" s="140"/>
      <c r="DE1" s="140"/>
      <c r="DF1" s="140"/>
      <c r="DG1" s="140"/>
      <c r="DH1" s="140"/>
      <c r="DI1" s="140"/>
      <c r="DJ1" s="140"/>
      <c r="DK1" s="140"/>
      <c r="DL1" s="140"/>
      <c r="DM1" s="140"/>
      <c r="DN1" s="140"/>
      <c r="DO1" s="140"/>
      <c r="DP1" s="140"/>
      <c r="DQ1" s="140"/>
      <c r="DR1" s="140"/>
      <c r="DS1" s="140"/>
      <c r="DT1" s="140"/>
      <c r="DU1" s="140"/>
      <c r="DV1" s="140"/>
      <c r="DW1" s="140"/>
      <c r="DX1" s="140"/>
      <c r="DY1" s="140"/>
      <c r="DZ1" s="140"/>
      <c r="EA1" s="140"/>
      <c r="EB1" s="140"/>
      <c r="EC1" s="140"/>
      <c r="ED1" s="140"/>
      <c r="EE1" s="140"/>
      <c r="EF1" s="140"/>
      <c r="EG1" s="140"/>
      <c r="EH1" s="140"/>
      <c r="EI1" s="140"/>
      <c r="EJ1" s="140"/>
      <c r="EK1" s="140"/>
      <c r="EL1" s="140"/>
      <c r="EM1" s="140"/>
      <c r="EN1" s="140"/>
      <c r="EO1" s="140"/>
      <c r="EP1" s="140"/>
      <c r="EQ1" s="140"/>
      <c r="ER1" s="140"/>
      <c r="ES1" s="140"/>
      <c r="ET1" s="140"/>
      <c r="EU1" s="140"/>
      <c r="EV1" s="140"/>
      <c r="EW1" s="140"/>
      <c r="EX1" s="140"/>
      <c r="EY1" s="140"/>
      <c r="EZ1" s="140"/>
      <c r="FA1" s="140"/>
      <c r="FB1" s="140"/>
      <c r="FC1" s="140"/>
      <c r="FD1" s="140"/>
      <c r="FE1" s="140"/>
      <c r="FF1" s="140"/>
      <c r="FG1" s="140"/>
      <c r="FH1" s="140"/>
      <c r="FI1" s="140"/>
      <c r="FJ1" s="140"/>
      <c r="FK1" s="140"/>
      <c r="FL1" s="140"/>
      <c r="FM1" s="140"/>
      <c r="FN1" s="140"/>
      <c r="FO1" s="140"/>
      <c r="FP1" s="140"/>
      <c r="FQ1" s="140"/>
      <c r="FR1" s="140"/>
      <c r="FS1" s="140"/>
      <c r="FT1" s="140"/>
      <c r="FU1" s="140"/>
      <c r="FV1" s="140"/>
      <c r="FW1" s="140"/>
      <c r="FX1" s="140"/>
      <c r="FY1" s="140"/>
      <c r="FZ1" s="140"/>
      <c r="GA1" s="140"/>
      <c r="GB1" s="140"/>
      <c r="GC1" s="140"/>
      <c r="GD1" s="140"/>
      <c r="GE1" s="140"/>
      <c r="GF1" s="140"/>
      <c r="GG1" s="140"/>
      <c r="GH1" s="140"/>
      <c r="GI1" s="140"/>
      <c r="GJ1" s="140"/>
      <c r="GK1" s="140"/>
      <c r="GL1" s="140"/>
      <c r="GM1" s="140"/>
      <c r="GN1" s="140"/>
      <c r="GO1" s="140"/>
      <c r="GP1" s="140"/>
      <c r="GQ1" s="140"/>
      <c r="GR1" s="140"/>
      <c r="GS1" s="140"/>
      <c r="GT1" s="140"/>
      <c r="GU1" s="140"/>
      <c r="GV1" s="140"/>
      <c r="GW1" s="140"/>
      <c r="GX1" s="140"/>
      <c r="GY1" s="140"/>
      <c r="GZ1" s="140"/>
      <c r="HA1" s="140"/>
      <c r="HB1" s="140"/>
      <c r="HC1" s="140"/>
      <c r="HD1" s="140"/>
      <c r="HE1" s="140"/>
      <c r="HF1" s="140"/>
      <c r="HG1" s="140"/>
      <c r="HH1" s="140"/>
      <c r="HI1" s="140"/>
      <c r="HJ1" s="140"/>
      <c r="HK1" s="140"/>
      <c r="HL1" s="140"/>
      <c r="HM1" s="140"/>
      <c r="HN1" s="140"/>
      <c r="HO1" s="140"/>
      <c r="HP1" s="140"/>
      <c r="HQ1" s="140"/>
      <c r="HR1" s="140"/>
      <c r="HS1" s="140"/>
      <c r="HT1" s="140"/>
      <c r="HU1" s="140"/>
      <c r="HV1" s="140"/>
      <c r="HW1" s="140"/>
      <c r="HX1" s="140"/>
      <c r="HY1" s="140"/>
      <c r="HZ1" s="140"/>
      <c r="IA1" s="140"/>
      <c r="IB1" s="140"/>
      <c r="IC1" s="140"/>
      <c r="ID1" s="140"/>
      <c r="IE1" s="140"/>
      <c r="IF1" s="140"/>
      <c r="IG1" s="140"/>
      <c r="IH1" s="140"/>
      <c r="II1" s="140"/>
      <c r="IJ1" s="140"/>
      <c r="IK1" s="140"/>
      <c r="IL1" s="140"/>
      <c r="IM1" s="140"/>
      <c r="IN1" s="140"/>
      <c r="IO1" s="140"/>
      <c r="IP1" s="140"/>
      <c r="IQ1" s="140"/>
      <c r="IR1" s="140"/>
      <c r="IS1" s="140"/>
      <c r="IT1" s="140"/>
      <c r="IU1" s="140"/>
      <c r="IV1" s="140"/>
      <c r="IW1" s="140"/>
    </row>
    <row r="2" spans="1:257" s="131" customFormat="1" ht="26.25" customHeight="1" x14ac:dyDescent="0.2">
      <c r="A2" s="24" t="s">
        <v>0</v>
      </c>
      <c r="B2" s="42" t="s">
        <v>1</v>
      </c>
      <c r="C2" s="42" t="s">
        <v>2</v>
      </c>
      <c r="D2" s="22" t="s">
        <v>438</v>
      </c>
      <c r="E2" s="22" t="s">
        <v>439</v>
      </c>
      <c r="F2" s="43" t="s">
        <v>3</v>
      </c>
      <c r="G2" s="42" t="s">
        <v>4</v>
      </c>
    </row>
    <row r="3" spans="1:257" s="132" customFormat="1" ht="19.5" customHeight="1" x14ac:dyDescent="0.2">
      <c r="A3" s="14" t="s">
        <v>5</v>
      </c>
      <c r="B3" s="15" t="s">
        <v>6</v>
      </c>
      <c r="C3" s="16">
        <v>13</v>
      </c>
      <c r="D3" s="61">
        <v>1</v>
      </c>
      <c r="E3" s="61">
        <v>13</v>
      </c>
      <c r="F3" s="16" t="s">
        <v>7</v>
      </c>
      <c r="G3" s="129" t="s">
        <v>631</v>
      </c>
    </row>
    <row r="4" spans="1:257" s="132" customFormat="1" ht="19.5" customHeight="1" x14ac:dyDescent="0.2">
      <c r="A4" s="14" t="s">
        <v>8</v>
      </c>
      <c r="B4" s="15" t="s">
        <v>9</v>
      </c>
      <c r="C4" s="16">
        <v>3</v>
      </c>
      <c r="D4" s="28">
        <f>SUM(E3 + 1)</f>
        <v>14</v>
      </c>
      <c r="E4" s="28">
        <f>SUM(C4,D4) - 1</f>
        <v>16</v>
      </c>
      <c r="F4" s="16" t="s">
        <v>10</v>
      </c>
      <c r="G4" s="15" t="s">
        <v>11</v>
      </c>
    </row>
    <row r="5" spans="1:257" s="130" customFormat="1" ht="19.5" customHeight="1" x14ac:dyDescent="0.25">
      <c r="A5" s="14" t="s">
        <v>12</v>
      </c>
      <c r="B5" s="15" t="s">
        <v>13</v>
      </c>
      <c r="C5" s="16">
        <v>8</v>
      </c>
      <c r="D5" s="28">
        <f t="shared" ref="D5:D27" si="0">SUM(E4 + 1)</f>
        <v>17</v>
      </c>
      <c r="E5" s="28">
        <f t="shared" ref="E5:E33" si="1">SUM(C5,D5) - 1</f>
        <v>24</v>
      </c>
      <c r="F5" s="16" t="s">
        <v>10</v>
      </c>
      <c r="G5" s="15" t="s">
        <v>516</v>
      </c>
      <c r="H5" s="132"/>
    </row>
    <row r="6" spans="1:257" s="130" customFormat="1" ht="19.5" customHeight="1" x14ac:dyDescent="0.25">
      <c r="A6" s="14" t="s">
        <v>14</v>
      </c>
      <c r="B6" s="17" t="s">
        <v>567</v>
      </c>
      <c r="C6" s="16">
        <v>8</v>
      </c>
      <c r="D6" s="28">
        <f t="shared" si="0"/>
        <v>25</v>
      </c>
      <c r="E6" s="28">
        <f t="shared" si="1"/>
        <v>32</v>
      </c>
      <c r="F6" s="16" t="s">
        <v>15</v>
      </c>
      <c r="G6" s="17" t="s">
        <v>16</v>
      </c>
      <c r="H6" s="132"/>
    </row>
    <row r="7" spans="1:257" s="130" customFormat="1" ht="19.5" customHeight="1" x14ac:dyDescent="0.25">
      <c r="A7" s="14" t="s">
        <v>17</v>
      </c>
      <c r="B7" s="15" t="s">
        <v>18</v>
      </c>
      <c r="C7" s="16">
        <v>5</v>
      </c>
      <c r="D7" s="28">
        <f t="shared" si="0"/>
        <v>33</v>
      </c>
      <c r="E7" s="28">
        <f t="shared" si="1"/>
        <v>37</v>
      </c>
      <c r="F7" s="16" t="s">
        <v>15</v>
      </c>
      <c r="G7" s="15" t="s">
        <v>365</v>
      </c>
      <c r="H7" s="132"/>
    </row>
    <row r="8" spans="1:257" s="130" customFormat="1" ht="26.25" x14ac:dyDescent="0.25">
      <c r="A8" s="14" t="s">
        <v>19</v>
      </c>
      <c r="B8" s="17" t="s">
        <v>20</v>
      </c>
      <c r="C8" s="16">
        <v>8</v>
      </c>
      <c r="D8" s="28">
        <f t="shared" si="0"/>
        <v>38</v>
      </c>
      <c r="E8" s="28">
        <f t="shared" si="1"/>
        <v>45</v>
      </c>
      <c r="F8" s="16" t="s">
        <v>10</v>
      </c>
      <c r="G8" s="17" t="s">
        <v>447</v>
      </c>
      <c r="H8" s="132"/>
    </row>
    <row r="9" spans="1:257" s="131" customFormat="1" ht="19.5" customHeight="1" x14ac:dyDescent="0.2">
      <c r="A9" s="142" t="s">
        <v>21</v>
      </c>
      <c r="B9" s="141" t="s">
        <v>22</v>
      </c>
      <c r="C9" s="143">
        <v>5</v>
      </c>
      <c r="D9" s="28">
        <f t="shared" si="0"/>
        <v>46</v>
      </c>
      <c r="E9" s="28">
        <f t="shared" si="1"/>
        <v>50</v>
      </c>
      <c r="F9" s="11" t="s">
        <v>10</v>
      </c>
      <c r="G9" s="15" t="s">
        <v>165</v>
      </c>
    </row>
    <row r="10" spans="1:257" s="131" customFormat="1" ht="31.5" customHeight="1" x14ac:dyDescent="0.2">
      <c r="A10" s="142" t="s">
        <v>24</v>
      </c>
      <c r="B10" s="141" t="s">
        <v>311</v>
      </c>
      <c r="C10" s="143">
        <v>8</v>
      </c>
      <c r="D10" s="28">
        <f t="shared" si="0"/>
        <v>51</v>
      </c>
      <c r="E10" s="28">
        <f t="shared" si="1"/>
        <v>58</v>
      </c>
      <c r="F10" s="11" t="s">
        <v>15</v>
      </c>
      <c r="G10" s="17" t="s">
        <v>26</v>
      </c>
    </row>
    <row r="11" spans="1:257" s="130" customFormat="1" ht="26.25" x14ac:dyDescent="0.25">
      <c r="A11" s="99" t="s">
        <v>102</v>
      </c>
      <c r="B11" s="100" t="s">
        <v>517</v>
      </c>
      <c r="C11" s="101">
        <v>14</v>
      </c>
      <c r="D11" s="102">
        <f t="shared" si="0"/>
        <v>59</v>
      </c>
      <c r="E11" s="102">
        <f t="shared" si="1"/>
        <v>72</v>
      </c>
      <c r="F11" s="101" t="s">
        <v>15</v>
      </c>
      <c r="G11" s="76" t="s">
        <v>518</v>
      </c>
      <c r="H11" s="132"/>
    </row>
    <row r="12" spans="1:257" s="130" customFormat="1" ht="39" x14ac:dyDescent="0.25">
      <c r="A12" s="144" t="s">
        <v>103</v>
      </c>
      <c r="B12" s="145" t="s">
        <v>519</v>
      </c>
      <c r="C12" s="143">
        <v>13</v>
      </c>
      <c r="D12" s="146">
        <f t="shared" ref="D12:D14" si="2">SUM(E11,1)</f>
        <v>73</v>
      </c>
      <c r="E12" s="146">
        <f t="shared" si="1"/>
        <v>85</v>
      </c>
      <c r="F12" s="143" t="s">
        <v>15</v>
      </c>
      <c r="G12" s="141" t="s">
        <v>520</v>
      </c>
      <c r="H12" s="132"/>
    </row>
    <row r="13" spans="1:257" s="130" customFormat="1" ht="26.25" x14ac:dyDescent="0.25">
      <c r="A13" s="144" t="s">
        <v>104</v>
      </c>
      <c r="B13" s="145" t="s">
        <v>521</v>
      </c>
      <c r="C13" s="143">
        <v>6</v>
      </c>
      <c r="D13" s="146">
        <f t="shared" si="2"/>
        <v>86</v>
      </c>
      <c r="E13" s="146">
        <f t="shared" si="1"/>
        <v>91</v>
      </c>
      <c r="F13" s="143" t="s">
        <v>15</v>
      </c>
      <c r="G13" s="141" t="s">
        <v>522</v>
      </c>
      <c r="H13" s="132"/>
    </row>
    <row r="14" spans="1:257" s="130" customFormat="1" ht="26.25" x14ac:dyDescent="0.25">
      <c r="A14" s="144" t="s">
        <v>105</v>
      </c>
      <c r="B14" s="145" t="s">
        <v>523</v>
      </c>
      <c r="C14" s="143">
        <v>13</v>
      </c>
      <c r="D14" s="146">
        <f t="shared" si="2"/>
        <v>92</v>
      </c>
      <c r="E14" s="146">
        <f t="shared" si="1"/>
        <v>104</v>
      </c>
      <c r="F14" s="143" t="s">
        <v>15</v>
      </c>
      <c r="G14" s="141" t="s">
        <v>524</v>
      </c>
      <c r="H14" s="132"/>
    </row>
    <row r="15" spans="1:257" s="130" customFormat="1" ht="39" x14ac:dyDescent="0.25">
      <c r="A15" s="14" t="s">
        <v>28</v>
      </c>
      <c r="B15" s="17" t="s">
        <v>525</v>
      </c>
      <c r="C15" s="16">
        <v>13</v>
      </c>
      <c r="D15" s="28">
        <f>SUM(E14 + 1)</f>
        <v>105</v>
      </c>
      <c r="E15" s="28">
        <f t="shared" si="1"/>
        <v>117</v>
      </c>
      <c r="F15" s="16" t="s">
        <v>15</v>
      </c>
      <c r="G15" s="17" t="s">
        <v>526</v>
      </c>
      <c r="H15" s="132"/>
    </row>
    <row r="16" spans="1:257" s="130" customFormat="1" ht="26.25" x14ac:dyDescent="0.25">
      <c r="A16" s="14" t="s">
        <v>30</v>
      </c>
      <c r="B16" s="145" t="s">
        <v>527</v>
      </c>
      <c r="C16" s="16">
        <v>6</v>
      </c>
      <c r="D16" s="28">
        <f t="shared" si="0"/>
        <v>118</v>
      </c>
      <c r="E16" s="28">
        <f t="shared" si="1"/>
        <v>123</v>
      </c>
      <c r="F16" s="16" t="s">
        <v>15</v>
      </c>
      <c r="G16" s="17" t="s">
        <v>522</v>
      </c>
      <c r="H16" s="132"/>
    </row>
    <row r="17" spans="1:7" s="132" customFormat="1" ht="25.5" x14ac:dyDescent="0.2">
      <c r="A17" s="14" t="s">
        <v>32</v>
      </c>
      <c r="B17" s="12" t="s">
        <v>528</v>
      </c>
      <c r="C17" s="16">
        <v>13</v>
      </c>
      <c r="D17" s="28">
        <f t="shared" si="0"/>
        <v>124</v>
      </c>
      <c r="E17" s="28">
        <f t="shared" si="1"/>
        <v>136</v>
      </c>
      <c r="F17" s="16" t="s">
        <v>15</v>
      </c>
      <c r="G17" s="17" t="s">
        <v>561</v>
      </c>
    </row>
    <row r="18" spans="1:7" s="132" customFormat="1" ht="38.25" x14ac:dyDescent="0.2">
      <c r="A18" s="14" t="s">
        <v>33</v>
      </c>
      <c r="B18" s="17" t="s">
        <v>529</v>
      </c>
      <c r="C18" s="16">
        <v>13</v>
      </c>
      <c r="D18" s="28">
        <f t="shared" si="0"/>
        <v>137</v>
      </c>
      <c r="E18" s="28">
        <f t="shared" si="1"/>
        <v>149</v>
      </c>
      <c r="F18" s="16" t="s">
        <v>15</v>
      </c>
      <c r="G18" s="15" t="s">
        <v>530</v>
      </c>
    </row>
    <row r="19" spans="1:7" s="132" customFormat="1" ht="25.5" x14ac:dyDescent="0.2">
      <c r="A19" s="14" t="s">
        <v>34</v>
      </c>
      <c r="B19" s="17" t="s">
        <v>531</v>
      </c>
      <c r="C19" s="16">
        <v>6</v>
      </c>
      <c r="D19" s="28">
        <f t="shared" si="0"/>
        <v>150</v>
      </c>
      <c r="E19" s="28">
        <f t="shared" si="1"/>
        <v>155</v>
      </c>
      <c r="F19" s="16" t="s">
        <v>15</v>
      </c>
      <c r="G19" s="15" t="s">
        <v>522</v>
      </c>
    </row>
    <row r="20" spans="1:7" ht="31.5" customHeight="1" x14ac:dyDescent="0.25">
      <c r="A20" s="14" t="s">
        <v>35</v>
      </c>
      <c r="B20" s="17" t="s">
        <v>532</v>
      </c>
      <c r="C20" s="16">
        <v>13</v>
      </c>
      <c r="D20" s="28">
        <f t="shared" si="0"/>
        <v>156</v>
      </c>
      <c r="E20" s="28">
        <f t="shared" si="1"/>
        <v>168</v>
      </c>
      <c r="F20" s="16" t="s">
        <v>15</v>
      </c>
      <c r="G20" s="17" t="s">
        <v>533</v>
      </c>
    </row>
    <row r="21" spans="1:7" x14ac:dyDescent="0.25">
      <c r="A21" s="14" t="s">
        <v>36</v>
      </c>
      <c r="B21" s="17" t="s">
        <v>534</v>
      </c>
      <c r="C21" s="16">
        <v>13</v>
      </c>
      <c r="D21" s="28">
        <f t="shared" si="0"/>
        <v>169</v>
      </c>
      <c r="E21" s="28">
        <f t="shared" si="1"/>
        <v>181</v>
      </c>
      <c r="F21" s="16" t="s">
        <v>15</v>
      </c>
      <c r="G21" s="17" t="s">
        <v>535</v>
      </c>
    </row>
    <row r="22" spans="1:7" ht="39" x14ac:dyDescent="0.25">
      <c r="A22" s="14" t="s">
        <v>37</v>
      </c>
      <c r="B22" s="17" t="s">
        <v>536</v>
      </c>
      <c r="C22" s="16">
        <v>13</v>
      </c>
      <c r="D22" s="28">
        <f t="shared" si="0"/>
        <v>182</v>
      </c>
      <c r="E22" s="28">
        <f t="shared" si="1"/>
        <v>194</v>
      </c>
      <c r="F22" s="16" t="s">
        <v>15</v>
      </c>
      <c r="G22" s="15" t="s">
        <v>537</v>
      </c>
    </row>
    <row r="23" spans="1:7" ht="26.25" x14ac:dyDescent="0.25">
      <c r="A23" s="14" t="s">
        <v>39</v>
      </c>
      <c r="B23" s="17" t="s">
        <v>538</v>
      </c>
      <c r="C23" s="16">
        <v>6</v>
      </c>
      <c r="D23" s="28">
        <f t="shared" si="0"/>
        <v>195</v>
      </c>
      <c r="E23" s="28">
        <f t="shared" si="1"/>
        <v>200</v>
      </c>
      <c r="F23" s="16" t="s">
        <v>15</v>
      </c>
      <c r="G23" s="17" t="s">
        <v>539</v>
      </c>
    </row>
    <row r="24" spans="1:7" ht="26.25" x14ac:dyDescent="0.25">
      <c r="A24" s="14" t="s">
        <v>41</v>
      </c>
      <c r="B24" s="17" t="s">
        <v>540</v>
      </c>
      <c r="C24" s="16">
        <v>13</v>
      </c>
      <c r="D24" s="28">
        <f t="shared" si="0"/>
        <v>201</v>
      </c>
      <c r="E24" s="28">
        <f t="shared" si="1"/>
        <v>213</v>
      </c>
      <c r="F24" s="16" t="s">
        <v>15</v>
      </c>
      <c r="G24" s="15" t="s">
        <v>541</v>
      </c>
    </row>
    <row r="25" spans="1:7" ht="39" x14ac:dyDescent="0.25">
      <c r="A25" s="14" t="s">
        <v>43</v>
      </c>
      <c r="B25" s="17" t="s">
        <v>542</v>
      </c>
      <c r="C25" s="16">
        <v>13</v>
      </c>
      <c r="D25" s="28">
        <f t="shared" si="0"/>
        <v>214</v>
      </c>
      <c r="E25" s="28">
        <f t="shared" si="1"/>
        <v>226</v>
      </c>
      <c r="F25" s="16" t="s">
        <v>15</v>
      </c>
      <c r="G25" s="15" t="s">
        <v>543</v>
      </c>
    </row>
    <row r="26" spans="1:7" ht="39" x14ac:dyDescent="0.25">
      <c r="A26" s="14" t="s">
        <v>44</v>
      </c>
      <c r="B26" s="17" t="s">
        <v>544</v>
      </c>
      <c r="C26" s="16">
        <v>6</v>
      </c>
      <c r="D26" s="28">
        <f t="shared" si="0"/>
        <v>227</v>
      </c>
      <c r="E26" s="28">
        <f t="shared" si="1"/>
        <v>232</v>
      </c>
      <c r="F26" s="16" t="s">
        <v>15</v>
      </c>
      <c r="G26" s="17" t="s">
        <v>539</v>
      </c>
    </row>
    <row r="27" spans="1:7" ht="26.25" x14ac:dyDescent="0.25">
      <c r="A27" s="14" t="s">
        <v>45</v>
      </c>
      <c r="B27" s="17" t="s">
        <v>545</v>
      </c>
      <c r="C27" s="16">
        <v>13</v>
      </c>
      <c r="D27" s="28">
        <f t="shared" si="0"/>
        <v>233</v>
      </c>
      <c r="E27" s="28">
        <f t="shared" si="1"/>
        <v>245</v>
      </c>
      <c r="F27" s="16" t="s">
        <v>15</v>
      </c>
      <c r="G27" s="15" t="s">
        <v>562</v>
      </c>
    </row>
    <row r="28" spans="1:7" ht="39" x14ac:dyDescent="0.25">
      <c r="A28" s="14" t="s">
        <v>46</v>
      </c>
      <c r="B28" s="17" t="s">
        <v>546</v>
      </c>
      <c r="C28" s="16">
        <v>13</v>
      </c>
      <c r="D28" s="28">
        <f t="shared" ref="D28:D33" si="3">SUM(E27 + 1)</f>
        <v>246</v>
      </c>
      <c r="E28" s="28">
        <f t="shared" si="1"/>
        <v>258</v>
      </c>
      <c r="F28" s="16" t="s">
        <v>15</v>
      </c>
      <c r="G28" s="15" t="s">
        <v>547</v>
      </c>
    </row>
    <row r="29" spans="1:7" ht="39" x14ac:dyDescent="0.25">
      <c r="A29" s="14" t="s">
        <v>47</v>
      </c>
      <c r="B29" s="17" t="s">
        <v>548</v>
      </c>
      <c r="C29" s="16">
        <v>6</v>
      </c>
      <c r="D29" s="28">
        <f t="shared" si="3"/>
        <v>259</v>
      </c>
      <c r="E29" s="28">
        <f t="shared" si="1"/>
        <v>264</v>
      </c>
      <c r="F29" s="16" t="s">
        <v>15</v>
      </c>
      <c r="G29" s="17" t="s">
        <v>539</v>
      </c>
    </row>
    <row r="30" spans="1:7" ht="26.25" x14ac:dyDescent="0.25">
      <c r="A30" s="14" t="s">
        <v>49</v>
      </c>
      <c r="B30" s="17" t="s">
        <v>549</v>
      </c>
      <c r="C30" s="16">
        <v>13</v>
      </c>
      <c r="D30" s="28">
        <f t="shared" si="3"/>
        <v>265</v>
      </c>
      <c r="E30" s="28">
        <f t="shared" si="1"/>
        <v>277</v>
      </c>
      <c r="F30" s="16" t="s">
        <v>15</v>
      </c>
      <c r="G30" s="17" t="s">
        <v>550</v>
      </c>
    </row>
    <row r="31" spans="1:7" x14ac:dyDescent="0.25">
      <c r="A31" s="14" t="s">
        <v>52</v>
      </c>
      <c r="B31" s="17" t="s">
        <v>551</v>
      </c>
      <c r="C31" s="16">
        <v>13</v>
      </c>
      <c r="D31" s="28">
        <f t="shared" si="3"/>
        <v>278</v>
      </c>
      <c r="E31" s="28">
        <f t="shared" si="1"/>
        <v>290</v>
      </c>
      <c r="F31" s="16" t="s">
        <v>15</v>
      </c>
      <c r="G31" s="17" t="s">
        <v>552</v>
      </c>
    </row>
    <row r="32" spans="1:7" ht="26.25" x14ac:dyDescent="0.25">
      <c r="A32" s="14" t="s">
        <v>54</v>
      </c>
      <c r="B32" s="17" t="s">
        <v>553</v>
      </c>
      <c r="C32" s="16">
        <v>13</v>
      </c>
      <c r="D32" s="28">
        <f t="shared" si="3"/>
        <v>291</v>
      </c>
      <c r="E32" s="28">
        <f t="shared" si="1"/>
        <v>303</v>
      </c>
      <c r="F32" s="16" t="s">
        <v>15</v>
      </c>
      <c r="G32" s="15" t="s">
        <v>554</v>
      </c>
    </row>
    <row r="33" spans="1:7" ht="26.25" x14ac:dyDescent="0.25">
      <c r="A33" s="14" t="s">
        <v>56</v>
      </c>
      <c r="B33" s="15" t="s">
        <v>555</v>
      </c>
      <c r="C33" s="16">
        <v>14</v>
      </c>
      <c r="D33" s="28">
        <f t="shared" si="3"/>
        <v>304</v>
      </c>
      <c r="E33" s="28">
        <f t="shared" si="1"/>
        <v>317</v>
      </c>
      <c r="F33" s="16" t="s">
        <v>15</v>
      </c>
      <c r="G33" s="17" t="s">
        <v>556</v>
      </c>
    </row>
    <row r="34" spans="1:7" x14ac:dyDescent="0.25">
      <c r="A34" s="134"/>
    </row>
    <row r="35" spans="1:7" x14ac:dyDescent="0.25">
      <c r="A35" s="134"/>
    </row>
    <row r="36" spans="1:7" x14ac:dyDescent="0.25">
      <c r="A36" s="134"/>
    </row>
    <row r="37" spans="1:7" x14ac:dyDescent="0.25">
      <c r="A37" s="134"/>
    </row>
    <row r="38" spans="1:7" x14ac:dyDescent="0.25">
      <c r="A38" s="134"/>
    </row>
    <row r="39" spans="1:7" x14ac:dyDescent="0.25">
      <c r="A39" s="134"/>
    </row>
    <row r="40" spans="1:7" x14ac:dyDescent="0.25">
      <c r="A40" s="134"/>
    </row>
    <row r="41" spans="1:7" x14ac:dyDescent="0.25">
      <c r="A41" s="134"/>
    </row>
    <row r="42" spans="1:7" x14ac:dyDescent="0.25">
      <c r="A42" s="134"/>
    </row>
    <row r="43" spans="1:7" x14ac:dyDescent="0.25">
      <c r="A43" s="134"/>
    </row>
    <row r="44" spans="1:7" x14ac:dyDescent="0.25">
      <c r="A44" s="134"/>
    </row>
    <row r="45" spans="1:7" x14ac:dyDescent="0.25">
      <c r="A45" s="134"/>
    </row>
    <row r="46" spans="1:7" x14ac:dyDescent="0.25">
      <c r="A46" s="134"/>
    </row>
    <row r="47" spans="1:7" x14ac:dyDescent="0.25">
      <c r="A47" s="134"/>
    </row>
    <row r="48" spans="1:7" x14ac:dyDescent="0.25">
      <c r="A48" s="134"/>
    </row>
    <row r="49" spans="1:1" x14ac:dyDescent="0.25">
      <c r="A49" s="134"/>
    </row>
    <row r="50" spans="1:1" x14ac:dyDescent="0.25">
      <c r="A50" s="134"/>
    </row>
    <row r="51" spans="1:1" x14ac:dyDescent="0.25">
      <c r="A51" s="134"/>
    </row>
  </sheetData>
  <mergeCells count="1">
    <mergeCell ref="A1:G1"/>
  </mergeCells>
  <printOptions gridLines="1"/>
  <pageMargins left="0.75" right="0.75" top="1" bottom="1" header="0.5" footer="0.5"/>
  <pageSetup scale="85" orientation="landscape" r:id="rId1"/>
  <headerFooter alignWithMargins="0">
    <oddFooter>&amp;L&amp;"-,Italic"Illinois Electronic Filing ST-1 Record Layouts and File Specifications
Printed by the authority of the state of Illinois
STS-81-RL (R-01/24)</oddFooter>
  </headerFooter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6"/>
  <sheetViews>
    <sheetView zoomScaleNormal="100" workbookViewId="0">
      <selection sqref="A1:XFD1"/>
    </sheetView>
  </sheetViews>
  <sheetFormatPr defaultColWidth="13.140625" defaultRowHeight="15.75" x14ac:dyDescent="0.25"/>
  <cols>
    <col min="1" max="1" width="8.7109375" style="104" customWidth="1"/>
    <col min="2" max="2" width="32.28515625" style="104" customWidth="1"/>
    <col min="3" max="3" width="9.28515625" style="104" customWidth="1"/>
    <col min="4" max="5" width="9.28515625" style="106" customWidth="1"/>
    <col min="6" max="6" width="9.28515625" style="104" customWidth="1"/>
    <col min="7" max="7" width="55.42578125" style="104" customWidth="1"/>
    <col min="8" max="16384" width="13.140625" style="104"/>
  </cols>
  <sheetData>
    <row r="1" spans="1:8" s="178" customFormat="1" ht="26.25" customHeight="1" x14ac:dyDescent="0.25">
      <c r="A1" s="177" t="s">
        <v>356</v>
      </c>
      <c r="D1" s="179"/>
      <c r="E1" s="179"/>
    </row>
    <row r="2" spans="1:8" s="44" customFormat="1" ht="26.25" customHeight="1" x14ac:dyDescent="0.2">
      <c r="A2" s="24" t="s">
        <v>0</v>
      </c>
      <c r="B2" s="41" t="s">
        <v>1</v>
      </c>
      <c r="C2" s="42" t="s">
        <v>2</v>
      </c>
      <c r="D2" s="22" t="s">
        <v>438</v>
      </c>
      <c r="E2" s="22" t="s">
        <v>439</v>
      </c>
      <c r="F2" s="43" t="s">
        <v>3</v>
      </c>
      <c r="G2" s="42" t="s">
        <v>4</v>
      </c>
    </row>
    <row r="3" spans="1:8" s="29" customFormat="1" ht="19.5" customHeight="1" x14ac:dyDescent="0.2">
      <c r="A3" s="14" t="s">
        <v>5</v>
      </c>
      <c r="B3" s="15" t="s">
        <v>6</v>
      </c>
      <c r="C3" s="16">
        <v>13</v>
      </c>
      <c r="D3" s="61">
        <v>1</v>
      </c>
      <c r="E3" s="61">
        <v>13</v>
      </c>
      <c r="F3" s="16" t="s">
        <v>7</v>
      </c>
      <c r="G3" s="129" t="s">
        <v>631</v>
      </c>
    </row>
    <row r="4" spans="1:8" s="29" customFormat="1" ht="19.5" customHeight="1" x14ac:dyDescent="0.2">
      <c r="A4" s="14" t="s">
        <v>8</v>
      </c>
      <c r="B4" s="15" t="s">
        <v>9</v>
      </c>
      <c r="C4" s="97">
        <v>3</v>
      </c>
      <c r="D4" s="28">
        <f>SUM(E3 + 1)</f>
        <v>14</v>
      </c>
      <c r="E4" s="28">
        <f>SUM(C4,D4) - 1</f>
        <v>16</v>
      </c>
      <c r="F4" s="16" t="s">
        <v>10</v>
      </c>
      <c r="G4" s="15" t="s">
        <v>11</v>
      </c>
    </row>
    <row r="5" spans="1:8" s="98" customFormat="1" ht="19.5" customHeight="1" x14ac:dyDescent="0.25">
      <c r="A5" s="14" t="s">
        <v>12</v>
      </c>
      <c r="B5" s="15" t="s">
        <v>13</v>
      </c>
      <c r="C5" s="16">
        <v>8</v>
      </c>
      <c r="D5" s="28">
        <f t="shared" ref="D5:D28" si="0">SUM(E4 + 1)</f>
        <v>17</v>
      </c>
      <c r="E5" s="28">
        <f t="shared" ref="E5:E28" si="1">SUM(C5,D5) - 1</f>
        <v>24</v>
      </c>
      <c r="F5" s="16" t="s">
        <v>10</v>
      </c>
      <c r="G5" s="15" t="s">
        <v>247</v>
      </c>
      <c r="H5" s="29"/>
    </row>
    <row r="6" spans="1:8" s="98" customFormat="1" ht="19.5" customHeight="1" x14ac:dyDescent="0.25">
      <c r="A6" s="14" t="s">
        <v>14</v>
      </c>
      <c r="B6" s="17" t="s">
        <v>567</v>
      </c>
      <c r="C6" s="16">
        <v>8</v>
      </c>
      <c r="D6" s="28">
        <f t="shared" si="0"/>
        <v>25</v>
      </c>
      <c r="E6" s="28">
        <f t="shared" si="1"/>
        <v>32</v>
      </c>
      <c r="F6" s="16" t="s">
        <v>15</v>
      </c>
      <c r="G6" s="17" t="s">
        <v>248</v>
      </c>
      <c r="H6" s="29"/>
    </row>
    <row r="7" spans="1:8" s="98" customFormat="1" ht="19.5" customHeight="1" x14ac:dyDescent="0.25">
      <c r="A7" s="14" t="s">
        <v>17</v>
      </c>
      <c r="B7" s="15" t="s">
        <v>18</v>
      </c>
      <c r="C7" s="16">
        <v>5</v>
      </c>
      <c r="D7" s="28">
        <f t="shared" si="0"/>
        <v>33</v>
      </c>
      <c r="E7" s="28">
        <f t="shared" si="1"/>
        <v>37</v>
      </c>
      <c r="F7" s="16" t="s">
        <v>15</v>
      </c>
      <c r="G7" s="15" t="s">
        <v>365</v>
      </c>
      <c r="H7" s="29"/>
    </row>
    <row r="8" spans="1:8" s="98" customFormat="1" ht="26.25" x14ac:dyDescent="0.25">
      <c r="A8" s="14" t="s">
        <v>19</v>
      </c>
      <c r="B8" s="17" t="s">
        <v>20</v>
      </c>
      <c r="C8" s="16">
        <v>8</v>
      </c>
      <c r="D8" s="28">
        <f t="shared" si="0"/>
        <v>38</v>
      </c>
      <c r="E8" s="28">
        <f t="shared" si="1"/>
        <v>45</v>
      </c>
      <c r="F8" s="16" t="s">
        <v>10</v>
      </c>
      <c r="G8" s="17" t="s">
        <v>447</v>
      </c>
      <c r="H8" s="29"/>
    </row>
    <row r="9" spans="1:8" s="47" customFormat="1" ht="19.5" customHeight="1" x14ac:dyDescent="0.2">
      <c r="A9" s="35" t="s">
        <v>21</v>
      </c>
      <c r="B9" s="39" t="s">
        <v>22</v>
      </c>
      <c r="C9" s="32">
        <v>5</v>
      </c>
      <c r="D9" s="28">
        <f t="shared" si="0"/>
        <v>46</v>
      </c>
      <c r="E9" s="28">
        <f t="shared" si="1"/>
        <v>50</v>
      </c>
      <c r="F9" s="11" t="s">
        <v>10</v>
      </c>
      <c r="G9" s="15" t="s">
        <v>165</v>
      </c>
    </row>
    <row r="10" spans="1:8" s="47" customFormat="1" ht="31.5" customHeight="1" x14ac:dyDescent="0.2">
      <c r="A10" s="35" t="s">
        <v>24</v>
      </c>
      <c r="B10" s="38" t="s">
        <v>311</v>
      </c>
      <c r="C10" s="32">
        <v>8</v>
      </c>
      <c r="D10" s="28">
        <f t="shared" si="0"/>
        <v>51</v>
      </c>
      <c r="E10" s="28">
        <f t="shared" si="1"/>
        <v>58</v>
      </c>
      <c r="F10" s="11" t="s">
        <v>15</v>
      </c>
      <c r="G10" s="17" t="s">
        <v>26</v>
      </c>
    </row>
    <row r="11" spans="1:8" s="98" customFormat="1" ht="19.5" customHeight="1" x14ac:dyDescent="0.25">
      <c r="A11" s="99" t="s">
        <v>102</v>
      </c>
      <c r="B11" s="100" t="s">
        <v>249</v>
      </c>
      <c r="C11" s="101">
        <v>60</v>
      </c>
      <c r="D11" s="102">
        <f t="shared" si="0"/>
        <v>59</v>
      </c>
      <c r="E11" s="102">
        <f t="shared" si="1"/>
        <v>118</v>
      </c>
      <c r="F11" s="101" t="s">
        <v>10</v>
      </c>
      <c r="G11" s="100" t="s">
        <v>250</v>
      </c>
      <c r="H11" s="29"/>
    </row>
    <row r="12" spans="1:8" s="98" customFormat="1" ht="19.5" customHeight="1" x14ac:dyDescent="0.25">
      <c r="A12" s="14" t="s">
        <v>103</v>
      </c>
      <c r="B12" s="15" t="s">
        <v>454</v>
      </c>
      <c r="C12" s="16">
        <v>8</v>
      </c>
      <c r="D12" s="28">
        <f t="shared" si="0"/>
        <v>119</v>
      </c>
      <c r="E12" s="28">
        <f t="shared" si="1"/>
        <v>126</v>
      </c>
      <c r="F12" s="16" t="s">
        <v>10</v>
      </c>
      <c r="G12" s="17" t="s">
        <v>251</v>
      </c>
      <c r="H12" s="29"/>
    </row>
    <row r="13" spans="1:8" s="98" customFormat="1" ht="19.5" customHeight="1" x14ac:dyDescent="0.25">
      <c r="A13" s="14" t="s">
        <v>252</v>
      </c>
      <c r="B13" s="15" t="s">
        <v>22</v>
      </c>
      <c r="C13" s="16">
        <v>5</v>
      </c>
      <c r="D13" s="28">
        <f t="shared" si="0"/>
        <v>127</v>
      </c>
      <c r="E13" s="28">
        <f t="shared" si="1"/>
        <v>131</v>
      </c>
      <c r="F13" s="16" t="s">
        <v>10</v>
      </c>
      <c r="G13" s="17" t="s">
        <v>23</v>
      </c>
      <c r="H13" s="29"/>
    </row>
    <row r="14" spans="1:8" s="98" customFormat="1" ht="26.25" x14ac:dyDescent="0.25">
      <c r="A14" s="14" t="s">
        <v>104</v>
      </c>
      <c r="B14" s="14" t="s">
        <v>253</v>
      </c>
      <c r="C14" s="16">
        <v>8</v>
      </c>
      <c r="D14" s="28">
        <f t="shared" si="0"/>
        <v>132</v>
      </c>
      <c r="E14" s="28">
        <f t="shared" si="1"/>
        <v>139</v>
      </c>
      <c r="F14" s="16" t="s">
        <v>15</v>
      </c>
      <c r="G14" s="17" t="s">
        <v>462</v>
      </c>
      <c r="H14" s="29"/>
    </row>
    <row r="15" spans="1:8" s="98" customFormat="1" ht="19.5" customHeight="1" x14ac:dyDescent="0.25">
      <c r="A15" s="14" t="s">
        <v>105</v>
      </c>
      <c r="B15" s="15" t="s">
        <v>254</v>
      </c>
      <c r="C15" s="16">
        <v>60</v>
      </c>
      <c r="D15" s="28">
        <f t="shared" si="0"/>
        <v>140</v>
      </c>
      <c r="E15" s="28">
        <f t="shared" si="1"/>
        <v>199</v>
      </c>
      <c r="F15" s="16" t="s">
        <v>10</v>
      </c>
      <c r="G15" s="15" t="s">
        <v>255</v>
      </c>
      <c r="H15" s="29"/>
    </row>
    <row r="16" spans="1:8" s="98" customFormat="1" ht="19.5" customHeight="1" x14ac:dyDescent="0.25">
      <c r="A16" s="14" t="s">
        <v>28</v>
      </c>
      <c r="B16" s="15" t="s">
        <v>256</v>
      </c>
      <c r="C16" s="16">
        <v>35</v>
      </c>
      <c r="D16" s="28">
        <f t="shared" si="0"/>
        <v>200</v>
      </c>
      <c r="E16" s="28">
        <f t="shared" si="1"/>
        <v>234</v>
      </c>
      <c r="F16" s="16" t="s">
        <v>10</v>
      </c>
      <c r="G16" s="15" t="s">
        <v>257</v>
      </c>
      <c r="H16" s="29"/>
    </row>
    <row r="17" spans="1:7" s="103" customFormat="1" ht="19.5" customHeight="1" x14ac:dyDescent="0.2">
      <c r="A17" s="14" t="s">
        <v>30</v>
      </c>
      <c r="B17" s="15" t="s">
        <v>453</v>
      </c>
      <c r="C17" s="16">
        <v>8</v>
      </c>
      <c r="D17" s="28">
        <f t="shared" si="0"/>
        <v>235</v>
      </c>
      <c r="E17" s="28">
        <f t="shared" si="1"/>
        <v>242</v>
      </c>
      <c r="F17" s="16" t="s">
        <v>10</v>
      </c>
      <c r="G17" s="17" t="s">
        <v>258</v>
      </c>
    </row>
    <row r="18" spans="1:7" s="103" customFormat="1" ht="19.5" customHeight="1" x14ac:dyDescent="0.2">
      <c r="A18" s="14" t="s">
        <v>259</v>
      </c>
      <c r="B18" s="15" t="s">
        <v>22</v>
      </c>
      <c r="C18" s="16">
        <v>5</v>
      </c>
      <c r="D18" s="28">
        <f t="shared" si="0"/>
        <v>243</v>
      </c>
      <c r="E18" s="28">
        <f t="shared" si="1"/>
        <v>247</v>
      </c>
      <c r="F18" s="16" t="s">
        <v>10</v>
      </c>
      <c r="G18" s="17" t="s">
        <v>23</v>
      </c>
    </row>
    <row r="19" spans="1:7" s="29" customFormat="1" ht="19.5" customHeight="1" x14ac:dyDescent="0.2">
      <c r="A19" s="14" t="s">
        <v>32</v>
      </c>
      <c r="B19" s="15" t="s">
        <v>260</v>
      </c>
      <c r="C19" s="16">
        <v>10</v>
      </c>
      <c r="D19" s="28">
        <f t="shared" si="0"/>
        <v>248</v>
      </c>
      <c r="E19" s="28">
        <f t="shared" si="1"/>
        <v>257</v>
      </c>
      <c r="F19" s="16" t="s">
        <v>15</v>
      </c>
      <c r="G19" s="15" t="s">
        <v>261</v>
      </c>
    </row>
    <row r="20" spans="1:7" s="29" customFormat="1" ht="38.25" x14ac:dyDescent="0.2">
      <c r="A20" s="157" t="s">
        <v>624</v>
      </c>
      <c r="B20" s="152" t="s">
        <v>626</v>
      </c>
      <c r="C20" s="153">
        <v>9</v>
      </c>
      <c r="D20" s="154">
        <f t="shared" si="0"/>
        <v>258</v>
      </c>
      <c r="E20" s="154">
        <f t="shared" si="1"/>
        <v>266</v>
      </c>
      <c r="F20" s="153" t="s">
        <v>15</v>
      </c>
      <c r="G20" s="155" t="s">
        <v>262</v>
      </c>
    </row>
    <row r="21" spans="1:7" s="29" customFormat="1" ht="25.5" x14ac:dyDescent="0.2">
      <c r="A21" s="157" t="s">
        <v>625</v>
      </c>
      <c r="B21" s="152" t="s">
        <v>627</v>
      </c>
      <c r="C21" s="153">
        <v>13</v>
      </c>
      <c r="D21" s="154">
        <f t="shared" si="0"/>
        <v>267</v>
      </c>
      <c r="E21" s="154">
        <f t="shared" si="1"/>
        <v>279</v>
      </c>
      <c r="F21" s="153" t="s">
        <v>15</v>
      </c>
      <c r="G21" s="155" t="s">
        <v>263</v>
      </c>
    </row>
    <row r="22" spans="1:7" s="29" customFormat="1" ht="38.25" x14ac:dyDescent="0.2">
      <c r="A22" s="157" t="s">
        <v>622</v>
      </c>
      <c r="B22" s="152" t="s">
        <v>607</v>
      </c>
      <c r="C22" s="153">
        <v>9</v>
      </c>
      <c r="D22" s="154">
        <f t="shared" si="0"/>
        <v>280</v>
      </c>
      <c r="E22" s="154">
        <f t="shared" si="1"/>
        <v>288</v>
      </c>
      <c r="F22" s="153" t="s">
        <v>15</v>
      </c>
      <c r="G22" s="155" t="s">
        <v>264</v>
      </c>
    </row>
    <row r="23" spans="1:7" s="29" customFormat="1" ht="25.5" x14ac:dyDescent="0.2">
      <c r="A23" s="157" t="s">
        <v>623</v>
      </c>
      <c r="B23" s="152" t="s">
        <v>608</v>
      </c>
      <c r="C23" s="153">
        <v>13</v>
      </c>
      <c r="D23" s="154">
        <f t="shared" si="0"/>
        <v>289</v>
      </c>
      <c r="E23" s="154">
        <f t="shared" si="1"/>
        <v>301</v>
      </c>
      <c r="F23" s="153" t="s">
        <v>15</v>
      </c>
      <c r="G23" s="155" t="s">
        <v>461</v>
      </c>
    </row>
    <row r="24" spans="1:7" ht="51.75" x14ac:dyDescent="0.25">
      <c r="A24" s="14" t="s">
        <v>33</v>
      </c>
      <c r="B24" s="152" t="s">
        <v>628</v>
      </c>
      <c r="C24" s="16">
        <v>9</v>
      </c>
      <c r="D24" s="154">
        <f t="shared" si="0"/>
        <v>302</v>
      </c>
      <c r="E24" s="154">
        <f t="shared" si="1"/>
        <v>310</v>
      </c>
      <c r="F24" s="16" t="s">
        <v>15</v>
      </c>
      <c r="G24" s="155" t="s">
        <v>609</v>
      </c>
    </row>
    <row r="25" spans="1:7" ht="39" x14ac:dyDescent="0.25">
      <c r="A25" s="14" t="s">
        <v>34</v>
      </c>
      <c r="B25" s="152" t="s">
        <v>629</v>
      </c>
      <c r="C25" s="16">
        <v>13</v>
      </c>
      <c r="D25" s="154">
        <f t="shared" si="0"/>
        <v>311</v>
      </c>
      <c r="E25" s="154">
        <f t="shared" si="1"/>
        <v>323</v>
      </c>
      <c r="F25" s="16" t="s">
        <v>15</v>
      </c>
      <c r="G25" s="155" t="s">
        <v>610</v>
      </c>
    </row>
    <row r="26" spans="1:7" ht="31.5" customHeight="1" x14ac:dyDescent="0.25">
      <c r="A26" s="14" t="s">
        <v>35</v>
      </c>
      <c r="B26" s="152" t="s">
        <v>614</v>
      </c>
      <c r="C26" s="16">
        <v>9</v>
      </c>
      <c r="D26" s="154">
        <f t="shared" si="0"/>
        <v>324</v>
      </c>
      <c r="E26" s="154">
        <f t="shared" si="1"/>
        <v>332</v>
      </c>
      <c r="F26" s="16" t="s">
        <v>15</v>
      </c>
      <c r="G26" s="155" t="s">
        <v>611</v>
      </c>
    </row>
    <row r="27" spans="1:7" ht="26.25" x14ac:dyDescent="0.25">
      <c r="A27" s="14" t="s">
        <v>36</v>
      </c>
      <c r="B27" s="152" t="s">
        <v>615</v>
      </c>
      <c r="C27" s="16">
        <v>13</v>
      </c>
      <c r="D27" s="154">
        <f t="shared" si="0"/>
        <v>333</v>
      </c>
      <c r="E27" s="154">
        <f t="shared" si="1"/>
        <v>345</v>
      </c>
      <c r="F27" s="16" t="s">
        <v>15</v>
      </c>
      <c r="G27" s="155" t="s">
        <v>612</v>
      </c>
    </row>
    <row r="28" spans="1:7" ht="19.5" customHeight="1" x14ac:dyDescent="0.25">
      <c r="A28" s="14" t="s">
        <v>37</v>
      </c>
      <c r="B28" s="15" t="s">
        <v>265</v>
      </c>
      <c r="C28" s="16">
        <v>13</v>
      </c>
      <c r="D28" s="154">
        <f t="shared" si="0"/>
        <v>346</v>
      </c>
      <c r="E28" s="154">
        <f t="shared" si="1"/>
        <v>358</v>
      </c>
      <c r="F28" s="16" t="s">
        <v>15</v>
      </c>
      <c r="G28" s="155" t="s">
        <v>613</v>
      </c>
    </row>
    <row r="29" spans="1:7" x14ac:dyDescent="0.25">
      <c r="A29" s="105"/>
    </row>
    <row r="30" spans="1:7" x14ac:dyDescent="0.25">
      <c r="A30" s="105"/>
    </row>
    <row r="31" spans="1:7" x14ac:dyDescent="0.25">
      <c r="A31" s="105"/>
    </row>
    <row r="32" spans="1:7" x14ac:dyDescent="0.25">
      <c r="A32" s="105"/>
    </row>
    <row r="33" spans="1:1" x14ac:dyDescent="0.25">
      <c r="A33" s="105"/>
    </row>
    <row r="34" spans="1:1" x14ac:dyDescent="0.25">
      <c r="A34" s="105"/>
    </row>
    <row r="35" spans="1:1" x14ac:dyDescent="0.25">
      <c r="A35" s="105"/>
    </row>
    <row r="36" spans="1:1" x14ac:dyDescent="0.25">
      <c r="A36" s="105"/>
    </row>
    <row r="37" spans="1:1" x14ac:dyDescent="0.25">
      <c r="A37" s="105"/>
    </row>
    <row r="38" spans="1:1" x14ac:dyDescent="0.25">
      <c r="A38" s="105"/>
    </row>
    <row r="39" spans="1:1" x14ac:dyDescent="0.25">
      <c r="A39" s="105"/>
    </row>
    <row r="40" spans="1:1" x14ac:dyDescent="0.25">
      <c r="A40" s="105"/>
    </row>
    <row r="41" spans="1:1" x14ac:dyDescent="0.25">
      <c r="A41" s="105"/>
    </row>
    <row r="42" spans="1:1" x14ac:dyDescent="0.25">
      <c r="A42" s="105"/>
    </row>
    <row r="43" spans="1:1" x14ac:dyDescent="0.25">
      <c r="A43" s="105"/>
    </row>
    <row r="44" spans="1:1" x14ac:dyDescent="0.25">
      <c r="A44" s="105"/>
    </row>
    <row r="45" spans="1:1" x14ac:dyDescent="0.25">
      <c r="A45" s="105"/>
    </row>
    <row r="46" spans="1:1" x14ac:dyDescent="0.25">
      <c r="A46" s="105"/>
    </row>
  </sheetData>
  <mergeCells count="1">
    <mergeCell ref="A1:XFD1"/>
  </mergeCells>
  <printOptions gridLines="1"/>
  <pageMargins left="0.75" right="0.75" top="1" bottom="1" header="0.5" footer="0.5"/>
  <pageSetup scale="85" orientation="landscape" r:id="rId1"/>
  <headerFooter alignWithMargins="0">
    <oddFooter>&amp;L&amp;"-,Italic"Illinois Electronic Filing ST-1 Record Layouts and File Specifications
Printed by the authority of the state of Illinois
STS-81-RL (R-01/24)</oddFooter>
  </headerFooter>
  <colBreaks count="1" manualBreakCount="1">
    <brk id="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4"/>
  <sheetViews>
    <sheetView zoomScaleNormal="100" workbookViewId="0">
      <selection sqref="A1:G1"/>
    </sheetView>
  </sheetViews>
  <sheetFormatPr defaultColWidth="13.42578125" defaultRowHeight="20.100000000000001" customHeight="1" x14ac:dyDescent="0.2"/>
  <cols>
    <col min="1" max="1" width="8.7109375" style="10" customWidth="1"/>
    <col min="2" max="2" width="34.42578125" style="10" bestFit="1" customWidth="1"/>
    <col min="3" max="6" width="9.28515625" style="112" customWidth="1"/>
    <col min="7" max="7" width="55.42578125" style="10" customWidth="1"/>
    <col min="8" max="16384" width="13.42578125" style="10"/>
  </cols>
  <sheetData>
    <row r="1" spans="1:7" ht="26.25" customHeight="1" x14ac:dyDescent="0.25">
      <c r="A1" s="163" t="s">
        <v>357</v>
      </c>
      <c r="B1" s="169"/>
      <c r="C1" s="169"/>
      <c r="D1" s="169"/>
      <c r="E1" s="169"/>
      <c r="F1" s="169"/>
      <c r="G1" s="169"/>
    </row>
    <row r="2" spans="1:7" s="44" customFormat="1" ht="26.25" customHeight="1" x14ac:dyDescent="0.2">
      <c r="A2" s="24" t="s">
        <v>0</v>
      </c>
      <c r="B2" s="41" t="s">
        <v>1</v>
      </c>
      <c r="C2" s="43" t="s">
        <v>2</v>
      </c>
      <c r="D2" s="22" t="s">
        <v>438</v>
      </c>
      <c r="E2" s="22" t="s">
        <v>439</v>
      </c>
      <c r="F2" s="43" t="s">
        <v>3</v>
      </c>
      <c r="G2" s="42" t="s">
        <v>4</v>
      </c>
    </row>
    <row r="3" spans="1:7" ht="19.5" customHeight="1" x14ac:dyDescent="0.2">
      <c r="A3" s="26" t="s">
        <v>5</v>
      </c>
      <c r="B3" s="39" t="s">
        <v>6</v>
      </c>
      <c r="C3" s="11">
        <v>13</v>
      </c>
      <c r="D3" s="27">
        <v>1</v>
      </c>
      <c r="E3" s="28">
        <v>13</v>
      </c>
      <c r="F3" s="61" t="s">
        <v>7</v>
      </c>
      <c r="G3" s="129" t="s">
        <v>631</v>
      </c>
    </row>
    <row r="4" spans="1:7" ht="19.5" customHeight="1" x14ac:dyDescent="0.2">
      <c r="A4" s="26" t="s">
        <v>8</v>
      </c>
      <c r="B4" s="39" t="s">
        <v>9</v>
      </c>
      <c r="C4" s="11">
        <v>3</v>
      </c>
      <c r="D4" s="27">
        <f>SUM(E3 + 1)</f>
        <v>14</v>
      </c>
      <c r="E4" s="28">
        <f>SUM(C4,D4) -1</f>
        <v>16</v>
      </c>
      <c r="F4" s="11" t="s">
        <v>10</v>
      </c>
      <c r="G4" s="15" t="s">
        <v>332</v>
      </c>
    </row>
    <row r="5" spans="1:7" ht="19.5" customHeight="1" x14ac:dyDescent="0.2">
      <c r="A5" s="26" t="s">
        <v>12</v>
      </c>
      <c r="B5" s="39" t="s">
        <v>13</v>
      </c>
      <c r="C5" s="11">
        <v>8</v>
      </c>
      <c r="D5" s="27">
        <f t="shared" ref="D5:D23" si="0">SUM(E4 + 1)</f>
        <v>17</v>
      </c>
      <c r="E5" s="28">
        <f t="shared" ref="E5:E23" si="1">SUM(C5,D5) -1</f>
        <v>24</v>
      </c>
      <c r="F5" s="11" t="s">
        <v>10</v>
      </c>
      <c r="G5" s="17" t="s">
        <v>333</v>
      </c>
    </row>
    <row r="6" spans="1:7" ht="19.5" customHeight="1" x14ac:dyDescent="0.2">
      <c r="A6" s="26" t="s">
        <v>14</v>
      </c>
      <c r="B6" s="39" t="s">
        <v>567</v>
      </c>
      <c r="C6" s="11">
        <v>8</v>
      </c>
      <c r="D6" s="27">
        <f t="shared" si="0"/>
        <v>25</v>
      </c>
      <c r="E6" s="28">
        <f t="shared" si="1"/>
        <v>32</v>
      </c>
      <c r="F6" s="11" t="s">
        <v>15</v>
      </c>
      <c r="G6" s="17" t="s">
        <v>248</v>
      </c>
    </row>
    <row r="7" spans="1:7" ht="19.5" customHeight="1" x14ac:dyDescent="0.2">
      <c r="A7" s="26" t="s">
        <v>17</v>
      </c>
      <c r="B7" s="39" t="s">
        <v>18</v>
      </c>
      <c r="C7" s="11">
        <v>5</v>
      </c>
      <c r="D7" s="27">
        <f t="shared" si="0"/>
        <v>33</v>
      </c>
      <c r="E7" s="28">
        <f t="shared" si="1"/>
        <v>37</v>
      </c>
      <c r="F7" s="11" t="s">
        <v>15</v>
      </c>
      <c r="G7" s="15" t="s">
        <v>365</v>
      </c>
    </row>
    <row r="8" spans="1:7" ht="25.5" x14ac:dyDescent="0.2">
      <c r="A8" s="26" t="s">
        <v>19</v>
      </c>
      <c r="B8" s="39" t="s">
        <v>20</v>
      </c>
      <c r="C8" s="11">
        <v>8</v>
      </c>
      <c r="D8" s="27">
        <f t="shared" si="0"/>
        <v>38</v>
      </c>
      <c r="E8" s="28">
        <f t="shared" si="1"/>
        <v>45</v>
      </c>
      <c r="F8" s="11" t="s">
        <v>15</v>
      </c>
      <c r="G8" s="17" t="s">
        <v>447</v>
      </c>
    </row>
    <row r="9" spans="1:7" s="47" customFormat="1" ht="19.5" customHeight="1" x14ac:dyDescent="0.2">
      <c r="A9" s="35" t="s">
        <v>21</v>
      </c>
      <c r="B9" s="39" t="s">
        <v>22</v>
      </c>
      <c r="C9" s="32">
        <v>5</v>
      </c>
      <c r="D9" s="27">
        <f t="shared" si="0"/>
        <v>46</v>
      </c>
      <c r="E9" s="28">
        <f t="shared" si="1"/>
        <v>50</v>
      </c>
      <c r="F9" s="11" t="s">
        <v>10</v>
      </c>
      <c r="G9" s="15" t="s">
        <v>165</v>
      </c>
    </row>
    <row r="10" spans="1:7" s="47" customFormat="1" ht="31.5" customHeight="1" x14ac:dyDescent="0.2">
      <c r="A10" s="35" t="s">
        <v>24</v>
      </c>
      <c r="B10" s="38" t="s">
        <v>311</v>
      </c>
      <c r="C10" s="32">
        <v>8</v>
      </c>
      <c r="D10" s="27">
        <f t="shared" si="0"/>
        <v>51</v>
      </c>
      <c r="E10" s="28">
        <f t="shared" si="1"/>
        <v>58</v>
      </c>
      <c r="F10" s="11" t="s">
        <v>15</v>
      </c>
      <c r="G10" s="17" t="s">
        <v>26</v>
      </c>
    </row>
    <row r="11" spans="1:7" ht="25.5" x14ac:dyDescent="0.2">
      <c r="A11" s="82" t="s">
        <v>102</v>
      </c>
      <c r="B11" s="73" t="s">
        <v>20</v>
      </c>
      <c r="C11" s="75">
        <v>8</v>
      </c>
      <c r="D11" s="107">
        <f t="shared" si="0"/>
        <v>59</v>
      </c>
      <c r="E11" s="102">
        <f t="shared" si="1"/>
        <v>66</v>
      </c>
      <c r="F11" s="75" t="s">
        <v>10</v>
      </c>
      <c r="G11" s="17" t="s">
        <v>447</v>
      </c>
    </row>
    <row r="12" spans="1:7" ht="81.75" customHeight="1" x14ac:dyDescent="0.2">
      <c r="A12" s="26" t="s">
        <v>103</v>
      </c>
      <c r="B12" s="15" t="s">
        <v>244</v>
      </c>
      <c r="C12" s="16">
        <v>5</v>
      </c>
      <c r="D12" s="27">
        <f t="shared" si="0"/>
        <v>67</v>
      </c>
      <c r="E12" s="28">
        <f t="shared" si="1"/>
        <v>71</v>
      </c>
      <c r="F12" s="16" t="s">
        <v>10</v>
      </c>
      <c r="G12" s="17" t="s">
        <v>463</v>
      </c>
    </row>
    <row r="13" spans="1:7" ht="31.5" customHeight="1" x14ac:dyDescent="0.2">
      <c r="A13" s="35" t="s">
        <v>104</v>
      </c>
      <c r="B13" s="26" t="s">
        <v>25</v>
      </c>
      <c r="C13" s="11">
        <v>8</v>
      </c>
      <c r="D13" s="27">
        <f t="shared" si="0"/>
        <v>72</v>
      </c>
      <c r="E13" s="28">
        <f t="shared" si="1"/>
        <v>79</v>
      </c>
      <c r="F13" s="11" t="s">
        <v>15</v>
      </c>
      <c r="G13" s="17" t="s">
        <v>384</v>
      </c>
    </row>
    <row r="14" spans="1:7" ht="19.5" customHeight="1" x14ac:dyDescent="0.2">
      <c r="A14" s="26" t="s">
        <v>105</v>
      </c>
      <c r="B14" s="15" t="s">
        <v>445</v>
      </c>
      <c r="C14" s="16">
        <v>10</v>
      </c>
      <c r="D14" s="27">
        <f t="shared" si="0"/>
        <v>80</v>
      </c>
      <c r="E14" s="28">
        <f t="shared" si="1"/>
        <v>89</v>
      </c>
      <c r="F14" s="16" t="s">
        <v>15</v>
      </c>
      <c r="G14" s="108" t="s">
        <v>385</v>
      </c>
    </row>
    <row r="15" spans="1:7" ht="19.5" customHeight="1" x14ac:dyDescent="0.2">
      <c r="A15" s="26" t="s">
        <v>28</v>
      </c>
      <c r="B15" s="15" t="s">
        <v>334</v>
      </c>
      <c r="C15" s="16">
        <v>9</v>
      </c>
      <c r="D15" s="27">
        <f t="shared" si="0"/>
        <v>90</v>
      </c>
      <c r="E15" s="28">
        <f t="shared" si="1"/>
        <v>98</v>
      </c>
      <c r="F15" s="16" t="s">
        <v>15</v>
      </c>
      <c r="G15" s="18" t="s">
        <v>386</v>
      </c>
    </row>
    <row r="16" spans="1:7" ht="19.5" customHeight="1" x14ac:dyDescent="0.2">
      <c r="A16" s="35" t="s">
        <v>30</v>
      </c>
      <c r="B16" s="15" t="s">
        <v>335</v>
      </c>
      <c r="C16" s="16">
        <v>17</v>
      </c>
      <c r="D16" s="27">
        <f t="shared" si="0"/>
        <v>99</v>
      </c>
      <c r="E16" s="28">
        <f t="shared" si="1"/>
        <v>115</v>
      </c>
      <c r="F16" s="16" t="s">
        <v>10</v>
      </c>
      <c r="G16" s="108" t="s">
        <v>387</v>
      </c>
    </row>
    <row r="17" spans="1:7" ht="19.5" customHeight="1" x14ac:dyDescent="0.2">
      <c r="A17" s="26" t="s">
        <v>32</v>
      </c>
      <c r="B17" s="109" t="s">
        <v>336</v>
      </c>
      <c r="C17" s="110">
        <v>1</v>
      </c>
      <c r="D17" s="27">
        <f t="shared" si="0"/>
        <v>116</v>
      </c>
      <c r="E17" s="28">
        <f t="shared" si="1"/>
        <v>116</v>
      </c>
      <c r="F17" s="110"/>
      <c r="G17" s="109" t="s">
        <v>388</v>
      </c>
    </row>
    <row r="18" spans="1:7" ht="19.5" customHeight="1" x14ac:dyDescent="0.2">
      <c r="A18" s="26" t="s">
        <v>33</v>
      </c>
      <c r="B18" s="15" t="s">
        <v>366</v>
      </c>
      <c r="C18" s="16">
        <v>45</v>
      </c>
      <c r="D18" s="27">
        <f t="shared" si="0"/>
        <v>117</v>
      </c>
      <c r="E18" s="28">
        <f t="shared" si="1"/>
        <v>161</v>
      </c>
      <c r="F18" s="16" t="s">
        <v>10</v>
      </c>
      <c r="G18" s="18" t="s">
        <v>389</v>
      </c>
    </row>
    <row r="19" spans="1:7" ht="19.5" customHeight="1" x14ac:dyDescent="0.2">
      <c r="A19" s="35" t="s">
        <v>34</v>
      </c>
      <c r="B19" s="15" t="s">
        <v>338</v>
      </c>
      <c r="C19" s="16">
        <v>25</v>
      </c>
      <c r="D19" s="27">
        <f t="shared" si="0"/>
        <v>162</v>
      </c>
      <c r="E19" s="28">
        <f t="shared" si="1"/>
        <v>186</v>
      </c>
      <c r="F19" s="16" t="s">
        <v>10</v>
      </c>
      <c r="G19" s="18" t="s">
        <v>338</v>
      </c>
    </row>
    <row r="20" spans="1:7" ht="19.5" customHeight="1" x14ac:dyDescent="0.2">
      <c r="A20" s="26" t="s">
        <v>35</v>
      </c>
      <c r="B20" s="15" t="s">
        <v>339</v>
      </c>
      <c r="C20" s="16">
        <v>20</v>
      </c>
      <c r="D20" s="27">
        <f t="shared" si="0"/>
        <v>187</v>
      </c>
      <c r="E20" s="28">
        <f t="shared" si="1"/>
        <v>206</v>
      </c>
      <c r="F20" s="16" t="s">
        <v>10</v>
      </c>
      <c r="G20" s="15" t="s">
        <v>339</v>
      </c>
    </row>
    <row r="21" spans="1:7" ht="19.5" customHeight="1" x14ac:dyDescent="0.2">
      <c r="A21" s="26" t="s">
        <v>36</v>
      </c>
      <c r="B21" s="15" t="s">
        <v>367</v>
      </c>
      <c r="C21" s="16">
        <v>35</v>
      </c>
      <c r="D21" s="27">
        <f t="shared" si="0"/>
        <v>207</v>
      </c>
      <c r="E21" s="28">
        <f t="shared" si="1"/>
        <v>241</v>
      </c>
      <c r="F21" s="16" t="s">
        <v>10</v>
      </c>
      <c r="G21" s="15" t="s">
        <v>367</v>
      </c>
    </row>
    <row r="22" spans="1:7" ht="19.5" customHeight="1" x14ac:dyDescent="0.2">
      <c r="A22" s="35" t="s">
        <v>37</v>
      </c>
      <c r="B22" s="15" t="s">
        <v>368</v>
      </c>
      <c r="C22" s="16">
        <v>10</v>
      </c>
      <c r="D22" s="27">
        <f t="shared" si="0"/>
        <v>242</v>
      </c>
      <c r="E22" s="28">
        <f t="shared" si="1"/>
        <v>251</v>
      </c>
      <c r="F22" s="16" t="s">
        <v>15</v>
      </c>
      <c r="G22" s="15" t="s">
        <v>368</v>
      </c>
    </row>
    <row r="23" spans="1:7" ht="31.5" customHeight="1" x14ac:dyDescent="0.2">
      <c r="A23" s="26" t="s">
        <v>39</v>
      </c>
      <c r="B23" s="17" t="s">
        <v>446</v>
      </c>
      <c r="C23" s="16">
        <v>8</v>
      </c>
      <c r="D23" s="27">
        <f t="shared" si="0"/>
        <v>252</v>
      </c>
      <c r="E23" s="28">
        <f t="shared" si="1"/>
        <v>259</v>
      </c>
      <c r="F23" s="16" t="s">
        <v>15</v>
      </c>
      <c r="G23" s="17" t="s">
        <v>390</v>
      </c>
    </row>
    <row r="25" spans="1:7" ht="15" x14ac:dyDescent="0.2">
      <c r="A25" s="111"/>
      <c r="B25" s="7"/>
      <c r="C25" s="8"/>
      <c r="D25" s="8"/>
      <c r="E25" s="8"/>
      <c r="F25" s="8"/>
      <c r="G25" s="9"/>
    </row>
    <row r="26" spans="1:7" ht="15" x14ac:dyDescent="0.2"/>
    <row r="27" spans="1:7" ht="26.25" customHeight="1" x14ac:dyDescent="0.2">
      <c r="A27" s="111"/>
      <c r="B27" s="7"/>
      <c r="C27" s="8"/>
      <c r="D27" s="8"/>
      <c r="E27" s="8"/>
      <c r="F27" s="8"/>
      <c r="G27" s="9"/>
    </row>
    <row r="34" spans="1:7" ht="15" x14ac:dyDescent="0.2">
      <c r="A34" s="65"/>
      <c r="B34" s="7"/>
      <c r="C34" s="8"/>
      <c r="D34" s="5"/>
      <c r="E34" s="6"/>
      <c r="F34" s="8"/>
      <c r="G34" s="113"/>
    </row>
  </sheetData>
  <mergeCells count="1">
    <mergeCell ref="A1:G1"/>
  </mergeCells>
  <printOptions gridLines="1"/>
  <pageMargins left="0.75" right="0.75" top="1" bottom="1" header="0.5" footer="0.5"/>
  <pageSetup scale="84" orientation="landscape" r:id="rId1"/>
  <headerFooter alignWithMargins="0">
    <oddFooter>&amp;L&amp;"-,Italic"Illinois Electronic Filing ST-1 Record Layouts and File Specifications
Printed by the authority of the state of Illinois
STS-81-RL (R-01/24)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4"/>
  <sheetViews>
    <sheetView zoomScaleNormal="100" workbookViewId="0">
      <selection sqref="A1:XFD1"/>
    </sheetView>
  </sheetViews>
  <sheetFormatPr defaultColWidth="12.28515625" defaultRowHeight="15" x14ac:dyDescent="0.2"/>
  <cols>
    <col min="1" max="1" width="8.7109375" style="47" customWidth="1"/>
    <col min="2" max="2" width="32.28515625" style="47" customWidth="1"/>
    <col min="3" max="3" width="9.28515625" style="127" customWidth="1"/>
    <col min="4" max="4" width="19.42578125" style="47" customWidth="1"/>
    <col min="5" max="5" width="25.5703125" style="47" customWidth="1"/>
    <col min="6" max="6" width="9.28515625" style="47" customWidth="1"/>
    <col min="7" max="7" width="55.42578125" style="47" customWidth="1"/>
    <col min="8" max="16384" width="12.28515625" style="47"/>
  </cols>
  <sheetData>
    <row r="1" spans="1:7" s="164" customFormat="1" ht="26.25" customHeight="1" x14ac:dyDescent="0.25">
      <c r="A1" s="161" t="s">
        <v>136</v>
      </c>
    </row>
    <row r="2" spans="1:7" s="44" customFormat="1" ht="26.25" customHeight="1" x14ac:dyDescent="0.2">
      <c r="A2" s="24" t="s">
        <v>0</v>
      </c>
      <c r="B2" s="41" t="s">
        <v>1</v>
      </c>
      <c r="C2" s="126" t="s">
        <v>2</v>
      </c>
      <c r="D2" s="22" t="s">
        <v>438</v>
      </c>
      <c r="E2" s="22" t="s">
        <v>439</v>
      </c>
      <c r="F2" s="43" t="s">
        <v>3</v>
      </c>
      <c r="G2" s="42" t="s">
        <v>4</v>
      </c>
    </row>
    <row r="3" spans="1:7" ht="19.5" customHeight="1" x14ac:dyDescent="0.2">
      <c r="A3" s="45" t="s">
        <v>5</v>
      </c>
      <c r="B3" s="39" t="s">
        <v>6</v>
      </c>
      <c r="C3" s="88">
        <v>13</v>
      </c>
      <c r="D3" s="61">
        <v>1</v>
      </c>
      <c r="E3" s="11">
        <f>+C3</f>
        <v>13</v>
      </c>
      <c r="F3" s="11" t="s">
        <v>10</v>
      </c>
      <c r="G3" s="129" t="s">
        <v>633</v>
      </c>
    </row>
    <row r="4" spans="1:7" ht="19.5" customHeight="1" x14ac:dyDescent="0.2">
      <c r="A4" s="45" t="s">
        <v>8</v>
      </c>
      <c r="B4" s="39" t="s">
        <v>9</v>
      </c>
      <c r="C4" s="37">
        <v>3</v>
      </c>
      <c r="D4" s="11">
        <f>SUM(E3 + 1)</f>
        <v>14</v>
      </c>
      <c r="E4" s="11">
        <f>SUM(C4,D4) - 1</f>
        <v>16</v>
      </c>
      <c r="F4" s="11" t="s">
        <v>10</v>
      </c>
      <c r="G4" s="39" t="s">
        <v>344</v>
      </c>
    </row>
    <row r="5" spans="1:7" ht="19.5" customHeight="1" x14ac:dyDescent="0.2">
      <c r="A5" s="45" t="s">
        <v>12</v>
      </c>
      <c r="B5" s="39" t="s">
        <v>22</v>
      </c>
      <c r="C5" s="37">
        <v>14</v>
      </c>
      <c r="D5" s="11">
        <f>SUM(E4 + 1)</f>
        <v>17</v>
      </c>
      <c r="E5" s="11">
        <f>SUM(C5,D5) - 1</f>
        <v>30</v>
      </c>
      <c r="F5" s="11" t="s">
        <v>10</v>
      </c>
      <c r="G5" s="39" t="s">
        <v>138</v>
      </c>
    </row>
    <row r="6" spans="1:7" ht="31.5" customHeight="1" x14ac:dyDescent="0.2">
      <c r="A6" s="45" t="s">
        <v>14</v>
      </c>
      <c r="B6" s="31" t="s">
        <v>287</v>
      </c>
      <c r="C6" s="37">
        <v>8</v>
      </c>
      <c r="D6" s="11">
        <f>SUM(E5 + 1)</f>
        <v>31</v>
      </c>
      <c r="E6" s="11">
        <f>SUM(C6,D6) - 1</f>
        <v>38</v>
      </c>
      <c r="F6" s="11" t="s">
        <v>15</v>
      </c>
      <c r="G6" s="31" t="s">
        <v>345</v>
      </c>
    </row>
    <row r="7" spans="1:7" ht="38.25" x14ac:dyDescent="0.2">
      <c r="A7" s="45" t="s">
        <v>17</v>
      </c>
      <c r="B7" s="31" t="s">
        <v>20</v>
      </c>
      <c r="C7" s="37">
        <v>8</v>
      </c>
      <c r="D7" s="11">
        <f t="shared" ref="D7:D13" si="0">SUM(E6 + 1)</f>
        <v>39</v>
      </c>
      <c r="E7" s="11">
        <f>SUM(C7,D7) - 1</f>
        <v>46</v>
      </c>
      <c r="F7" s="11" t="s">
        <v>10</v>
      </c>
      <c r="G7" s="17" t="s">
        <v>455</v>
      </c>
    </row>
    <row r="8" spans="1:7" ht="19.5" customHeight="1" x14ac:dyDescent="0.2">
      <c r="A8" s="35" t="s">
        <v>137</v>
      </c>
      <c r="B8" s="39" t="s">
        <v>22</v>
      </c>
      <c r="C8" s="37">
        <v>5</v>
      </c>
      <c r="D8" s="11">
        <f t="shared" si="0"/>
        <v>47</v>
      </c>
      <c r="E8" s="11">
        <f>SUM(C8,D8) - 1</f>
        <v>51</v>
      </c>
      <c r="F8" s="11"/>
      <c r="G8" s="15" t="s">
        <v>165</v>
      </c>
    </row>
    <row r="9" spans="1:7" ht="31.5" customHeight="1" x14ac:dyDescent="0.2">
      <c r="A9" s="35" t="s">
        <v>19</v>
      </c>
      <c r="B9" s="38" t="s">
        <v>311</v>
      </c>
      <c r="C9" s="37">
        <v>8</v>
      </c>
      <c r="D9" s="11">
        <f t="shared" si="0"/>
        <v>52</v>
      </c>
      <c r="E9" s="28">
        <f>SUM(C9,D9) -1</f>
        <v>59</v>
      </c>
      <c r="F9" s="11" t="s">
        <v>15</v>
      </c>
      <c r="G9" s="17" t="s">
        <v>26</v>
      </c>
    </row>
    <row r="10" spans="1:7" ht="19.5" customHeight="1" x14ac:dyDescent="0.2">
      <c r="A10" s="45" t="s">
        <v>24</v>
      </c>
      <c r="B10" s="45" t="s">
        <v>341</v>
      </c>
      <c r="C10" s="37">
        <v>8</v>
      </c>
      <c r="D10" s="11">
        <f t="shared" si="0"/>
        <v>60</v>
      </c>
      <c r="E10" s="11">
        <f>SUM(C10,D10) - 1</f>
        <v>67</v>
      </c>
      <c r="F10" s="11" t="s">
        <v>15</v>
      </c>
      <c r="G10" s="45" t="s">
        <v>346</v>
      </c>
    </row>
    <row r="11" spans="1:7" ht="19.5" customHeight="1" x14ac:dyDescent="0.2">
      <c r="A11" s="72" t="s">
        <v>102</v>
      </c>
      <c r="B11" s="114" t="s">
        <v>342</v>
      </c>
      <c r="C11" s="91">
        <v>8</v>
      </c>
      <c r="D11" s="75">
        <f t="shared" si="0"/>
        <v>68</v>
      </c>
      <c r="E11" s="75">
        <f>SUM(C11,D11) - 1</f>
        <v>75</v>
      </c>
      <c r="F11" s="75" t="s">
        <v>15</v>
      </c>
      <c r="G11" s="114" t="s">
        <v>342</v>
      </c>
    </row>
    <row r="12" spans="1:7" ht="19.5" customHeight="1" x14ac:dyDescent="0.2">
      <c r="A12" s="45" t="s">
        <v>103</v>
      </c>
      <c r="B12" s="45" t="s">
        <v>391</v>
      </c>
      <c r="C12" s="37">
        <v>8</v>
      </c>
      <c r="D12" s="11">
        <f t="shared" si="0"/>
        <v>76</v>
      </c>
      <c r="E12" s="28">
        <f>SUM(C12,D12) -1</f>
        <v>83</v>
      </c>
      <c r="F12" s="11" t="s">
        <v>15</v>
      </c>
      <c r="G12" s="45" t="s">
        <v>391</v>
      </c>
    </row>
    <row r="13" spans="1:7" ht="19.5" customHeight="1" x14ac:dyDescent="0.2">
      <c r="A13" s="35" t="s">
        <v>104</v>
      </c>
      <c r="B13" s="45" t="s">
        <v>300</v>
      </c>
      <c r="C13" s="37">
        <v>8</v>
      </c>
      <c r="D13" s="11">
        <f t="shared" si="0"/>
        <v>84</v>
      </c>
      <c r="E13" s="11">
        <f>SUM(C13,D13) - 1</f>
        <v>91</v>
      </c>
      <c r="F13" s="11" t="s">
        <v>15</v>
      </c>
      <c r="G13" s="45" t="s">
        <v>300</v>
      </c>
    </row>
    <row r="14" spans="1:7" ht="19.5" customHeight="1" x14ac:dyDescent="0.2">
      <c r="A14" s="45" t="s">
        <v>105</v>
      </c>
      <c r="B14" s="45" t="s">
        <v>343</v>
      </c>
      <c r="C14" s="37">
        <v>8</v>
      </c>
      <c r="D14" s="11">
        <f>SUM(E13 + 1)</f>
        <v>92</v>
      </c>
      <c r="E14" s="11">
        <f>SUM(C14,D14) - 1</f>
        <v>99</v>
      </c>
      <c r="F14" s="11" t="s">
        <v>15</v>
      </c>
      <c r="G14" s="45" t="s">
        <v>343</v>
      </c>
    </row>
    <row r="15" spans="1:7" ht="19.5" customHeight="1" x14ac:dyDescent="0.2">
      <c r="A15" s="45" t="s">
        <v>564</v>
      </c>
      <c r="B15" s="45" t="s">
        <v>512</v>
      </c>
      <c r="C15" s="37">
        <v>88</v>
      </c>
      <c r="D15" s="11">
        <f>SUM(E14 + 1)</f>
        <v>100</v>
      </c>
      <c r="E15" s="11">
        <f>SUM(C15,D15) - 1</f>
        <v>187</v>
      </c>
      <c r="F15" s="11" t="s">
        <v>10</v>
      </c>
      <c r="G15" s="45" t="s">
        <v>165</v>
      </c>
    </row>
    <row r="16" spans="1:7" s="139" customFormat="1" ht="19.5" customHeight="1" x14ac:dyDescent="0.2">
      <c r="A16" s="144" t="s">
        <v>44</v>
      </c>
      <c r="B16" s="144" t="s">
        <v>558</v>
      </c>
      <c r="C16" s="143">
        <v>8</v>
      </c>
      <c r="D16" s="11">
        <f>SUM(E15 + 1)</f>
        <v>188</v>
      </c>
      <c r="E16" s="11">
        <f>SUM(C16,D16) - 1</f>
        <v>195</v>
      </c>
      <c r="F16" s="11" t="s">
        <v>15</v>
      </c>
      <c r="G16" s="144" t="s">
        <v>558</v>
      </c>
    </row>
    <row r="17" spans="1:7" x14ac:dyDescent="0.2">
      <c r="A17" s="144" t="s">
        <v>45</v>
      </c>
      <c r="B17" s="144" t="s">
        <v>512</v>
      </c>
      <c r="C17" s="143">
        <v>24</v>
      </c>
      <c r="D17" s="11">
        <f>SUM(E16 + 1)</f>
        <v>196</v>
      </c>
      <c r="E17" s="146">
        <f>SUM(C17,D17) -1</f>
        <v>219</v>
      </c>
      <c r="F17" s="144" t="s">
        <v>514</v>
      </c>
      <c r="G17" s="144" t="s">
        <v>165</v>
      </c>
    </row>
    <row r="18" spans="1:7" x14ac:dyDescent="0.2">
      <c r="A18" s="136"/>
      <c r="B18" s="136"/>
      <c r="C18" s="137"/>
      <c r="D18" s="138"/>
      <c r="E18" s="138"/>
      <c r="F18" s="136"/>
      <c r="G18" s="136"/>
    </row>
    <row r="33" spans="4:4" x14ac:dyDescent="0.2">
      <c r="D33" s="65"/>
    </row>
    <row r="34" spans="4:4" x14ac:dyDescent="0.2">
      <c r="D34" s="65"/>
    </row>
  </sheetData>
  <mergeCells count="1">
    <mergeCell ref="A1:XFD1"/>
  </mergeCells>
  <printOptions gridLines="1"/>
  <pageMargins left="0.75" right="0.75" top="1" bottom="1" header="0.5" footer="0.5"/>
  <pageSetup scale="75" orientation="landscape" r:id="rId1"/>
  <headerFooter alignWithMargins="0">
    <oddFooter>&amp;L&amp;"-,Italic"Illinois Electronic Filing ST-1 Record Layouts and File Specifications
Printed by the authority of the state of Illinois
STS-81-RL (R-01/24)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502E33F66AD646979868B17A322C86" ma:contentTypeVersion="4" ma:contentTypeDescription="Create a new document." ma:contentTypeScope="" ma:versionID="fdf1fd8fed1294f5869b70cfd424ac2c">
  <xsd:schema xmlns:xsd="http://www.w3.org/2001/XMLSchema" xmlns:xs="http://www.w3.org/2001/XMLSchema" xmlns:p="http://schemas.microsoft.com/office/2006/metadata/properties" xmlns:ns1="http://schemas.microsoft.com/sharepoint/v3" xmlns:ns2="3fc9e107-2a29-4896-ada0-1aa98d682956" targetNamespace="http://schemas.microsoft.com/office/2006/metadata/properties" ma:root="true" ma:fieldsID="9a0c1d74cf6e69076625bead8a5c1ebe" ns1:_="" ns2:_="">
    <xsd:import namespace="http://schemas.microsoft.com/sharepoint/v3"/>
    <xsd:import namespace="3fc9e107-2a29-4896-ada0-1aa98d68295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Document_x0020_Year" minOccurs="0"/>
                <xsd:element ref="ns2:County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c9e107-2a29-4896-ada0-1aa98d682956" elementFormDefault="qualified">
    <xsd:import namespace="http://schemas.microsoft.com/office/2006/documentManagement/types"/>
    <xsd:import namespace="http://schemas.microsoft.com/office/infopath/2007/PartnerControls"/>
    <xsd:element name="Document_x0020_Year" ma:index="10" nillable="true" ma:displayName="Document Year" ma:internalName="Document_x0020_Year">
      <xsd:simpleType>
        <xsd:restriction base="dms:Text"/>
      </xsd:simpleType>
    </xsd:element>
    <xsd:element name="County" ma:index="11" nillable="true" ma:displayName="County" ma:internalName="County">
      <xsd:simpleType>
        <xsd:restriction base="dms:Text"/>
      </xsd:simpleType>
    </xsd:element>
    <xsd:element name="MigrationSourceURL" ma:index="12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3fc9e107-2a29-4896-ada0-1aa98d682956" xsi:nil="true"/>
    <County xmlns="3fc9e107-2a29-4896-ada0-1aa98d682956" xsi:nil="true"/>
    <PublishingExpirationDate xmlns="http://schemas.microsoft.com/sharepoint/v3" xsi:nil="true"/>
    <Document_x0020_Year xmlns="3fc9e107-2a29-4896-ada0-1aa98d682956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110EF0B-95F7-44CA-8D63-A3B4797434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fc9e107-2a29-4896-ada0-1aa98d6829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0FC08E6-E4ED-4220-9ED6-C001F11F07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0BE4A1-FB2A-4B4F-9096-FB217CD37E91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3fc9e107-2a29-4896-ada0-1aa98d68295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19</vt:i4>
      </vt:variant>
    </vt:vector>
  </HeadingPairs>
  <TitlesOfParts>
    <vt:vector size="30" baseType="lpstr">
      <vt:lpstr>FILE HEADER</vt:lpstr>
      <vt:lpstr>TRANSACTION HEADER</vt:lpstr>
      <vt:lpstr>ST-1 FRONT</vt:lpstr>
      <vt:lpstr>ST-1 BACK</vt:lpstr>
      <vt:lpstr>ST-2</vt:lpstr>
      <vt:lpstr>SCH-GT</vt:lpstr>
      <vt:lpstr>PST-2</vt:lpstr>
      <vt:lpstr>DBT</vt:lpstr>
      <vt:lpstr>TRANSACTION TRAILER</vt:lpstr>
      <vt:lpstr>EOF TRAILER</vt:lpstr>
      <vt:lpstr>ACK</vt:lpstr>
      <vt:lpstr>ACK!Print_Area</vt:lpstr>
      <vt:lpstr>DBT!Print_Area</vt:lpstr>
      <vt:lpstr>'EOF TRAILER'!Print_Area</vt:lpstr>
      <vt:lpstr>'FILE HEADER'!Print_Area</vt:lpstr>
      <vt:lpstr>'PST-2'!Print_Area</vt:lpstr>
      <vt:lpstr>'SCH-GT'!Print_Area</vt:lpstr>
      <vt:lpstr>'ST-1 BACK'!Print_Area</vt:lpstr>
      <vt:lpstr>'ST-1 FRONT'!Print_Area</vt:lpstr>
      <vt:lpstr>'ST-2'!Print_Area</vt:lpstr>
      <vt:lpstr>'TRANSACTION HEADER'!Print_Area</vt:lpstr>
      <vt:lpstr>'TRANSACTION TRAILER'!Print_Area</vt:lpstr>
      <vt:lpstr>'FILE HEADER'!Print_Titles</vt:lpstr>
      <vt:lpstr>'PST-2'!Print_Titles</vt:lpstr>
      <vt:lpstr>'SCH-GT'!Print_Titles</vt:lpstr>
      <vt:lpstr>'ST-1 BACK'!Print_Titles</vt:lpstr>
      <vt:lpstr>'ST-1 FRONT'!Print_Titles</vt:lpstr>
      <vt:lpstr>'ST-2'!Print_Titles</vt:lpstr>
      <vt:lpstr>'TRANSACTION HEADER'!Print_Titles</vt:lpstr>
      <vt:lpstr>'TRANSACTION TRAILER'!Print_Titles</vt:lpstr>
    </vt:vector>
  </TitlesOfParts>
  <Company>State of Illinois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STS-81-RL, ST-1 Direct File Record Layouts</dc:title>
  <dc:creator>RTEFU67</dc:creator>
  <cp:lastModifiedBy>Nowack, Emilee</cp:lastModifiedBy>
  <cp:lastPrinted>2024-01-03T16:09:25Z</cp:lastPrinted>
  <dcterms:created xsi:type="dcterms:W3CDTF">2011-07-06T15:51:46Z</dcterms:created>
  <dcterms:modified xsi:type="dcterms:W3CDTF">2024-01-03T22:33:57Z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0x0101003C502E33F66AD646979868B17A322C86</vt:lpwstr>
  </property>
</Properties>
</file>