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8070"/>
  </bookViews>
  <sheets>
    <sheet name="FILE HEADER" sheetId="5" r:id="rId1"/>
    <sheet name="TRANSACTION HEADER" sheetId="6" r:id="rId2"/>
    <sheet name="ST-4" sheetId="1" r:id="rId3"/>
    <sheet name="ST-7" sheetId="14" r:id="rId4"/>
    <sheet name="DBT" sheetId="2" r:id="rId5"/>
    <sheet name="TRANSACTION TRAILER" sheetId="9" r:id="rId6"/>
    <sheet name="EOF TRAILER" sheetId="10" r:id="rId7"/>
    <sheet name="ACK" sheetId="12" r:id="rId8"/>
  </sheets>
  <definedNames>
    <definedName name="_xlnm.Print_Area" localSheetId="7">ACK!$A$1:$G$75</definedName>
    <definedName name="_xlnm.Print_Area" localSheetId="4">DBT!$A$1:$G$23</definedName>
    <definedName name="_xlnm.Print_Area" localSheetId="6">'EOF TRAILER'!$A$1:$G$10</definedName>
    <definedName name="_xlnm.Print_Area" localSheetId="0">'FILE HEADER'!$A$1:$G$7</definedName>
    <definedName name="_xlnm.Print_Area" localSheetId="2">'ST-4'!$A$1:$G$46</definedName>
    <definedName name="_xlnm.Print_Area" localSheetId="3">'ST-7'!$A$1:$G$25</definedName>
    <definedName name="_xlnm.Print_Area" localSheetId="1">'TRANSACTION HEADER'!$A$1:$G$11</definedName>
    <definedName name="_xlnm.Print_Area" localSheetId="5">'TRANSACTION TRAILER'!$A$1:$G$15</definedName>
    <definedName name="_xlnm.Print_Titles" localSheetId="0">'FILE HEADER'!$1:$2</definedName>
    <definedName name="_xlnm.Print_Titles" localSheetId="2">'ST-4'!$1:$2</definedName>
    <definedName name="_xlnm.Print_Titles" localSheetId="3">'ST-7'!$1:$2</definedName>
    <definedName name="_xlnm.Print_Titles" localSheetId="1">'TRANSACTION HEADER'!$1:$2</definedName>
    <definedName name="_xlnm.Print_Titles" localSheetId="5">'TRANSACTION TRAILER'!$1:$2</definedName>
  </definedNames>
  <calcPr calcId="125725"/>
</workbook>
</file>

<file path=xl/calcChain.xml><?xml version="1.0" encoding="utf-8"?>
<calcChain xmlns="http://schemas.openxmlformats.org/spreadsheetml/2006/main">
  <c r="D74" i="12"/>
  <c r="D17" i="14"/>
  <c r="E16" i="1"/>
  <c r="D17"/>
  <c r="E17" s="1"/>
  <c r="D16"/>
  <c r="D4" i="14" l="1"/>
  <c r="E4" s="1"/>
  <c r="D5" s="1"/>
  <c r="E5" s="1"/>
  <c r="D6" s="1"/>
  <c r="E6" s="1"/>
  <c r="D7" s="1"/>
  <c r="E7" s="1"/>
  <c r="D8" s="1"/>
  <c r="E8" s="1"/>
  <c r="D9" s="1"/>
  <c r="E9" s="1"/>
  <c r="D10" s="1"/>
  <c r="E10" s="1"/>
  <c r="D11" s="1"/>
  <c r="E11" s="1"/>
  <c r="D12" s="1"/>
  <c r="E12" s="1"/>
  <c r="D13" s="1"/>
  <c r="E13" s="1"/>
  <c r="D14" s="1"/>
  <c r="E14" s="1"/>
  <c r="D15" s="1"/>
  <c r="E15" s="1"/>
  <c r="D16" s="1"/>
  <c r="E16" s="1"/>
  <c r="E17" s="1"/>
  <c r="D18" l="1"/>
  <c r="E18" s="1"/>
  <c r="E12" i="9"/>
  <c r="D12"/>
  <c r="D13"/>
  <c r="E13" s="1"/>
  <c r="E8" i="6"/>
  <c r="E9" s="1"/>
  <c r="E10" s="1"/>
  <c r="E11" s="1"/>
  <c r="D9"/>
  <c r="D10" s="1"/>
  <c r="D11" s="1"/>
  <c r="D4" i="1"/>
  <c r="D5" s="1"/>
  <c r="D6" s="1"/>
  <c r="D7" s="1"/>
  <c r="D8" s="1"/>
  <c r="D9" s="1"/>
  <c r="D10" s="1"/>
  <c r="D11" s="1"/>
  <c r="E3"/>
  <c r="E4" s="1"/>
  <c r="E5" s="1"/>
  <c r="E6" s="1"/>
  <c r="E7" s="1"/>
  <c r="E8" s="1"/>
  <c r="E9" s="1"/>
  <c r="E10" s="1"/>
  <c r="E11" s="1"/>
  <c r="D69" i="12"/>
  <c r="E69" s="1"/>
  <c r="D70" s="1"/>
  <c r="E70" s="1"/>
  <c r="D71" s="1"/>
  <c r="E71" s="1"/>
  <c r="D72" s="1"/>
  <c r="E72" s="1"/>
  <c r="D48"/>
  <c r="E48" s="1"/>
  <c r="D49" s="1"/>
  <c r="E49" s="1"/>
  <c r="D30"/>
  <c r="E30" s="1"/>
  <c r="D31" s="1"/>
  <c r="E31" s="1"/>
  <c r="D32" s="1"/>
  <c r="E32" s="1"/>
  <c r="D33" s="1"/>
  <c r="E33" s="1"/>
  <c r="D34" s="1"/>
  <c r="E34" s="1"/>
  <c r="D35" s="1"/>
  <c r="E35" s="1"/>
  <c r="D36" s="1"/>
  <c r="E36" s="1"/>
  <c r="D16"/>
  <c r="E16" s="1"/>
  <c r="D17" s="1"/>
  <c r="E17" s="1"/>
  <c r="D9"/>
  <c r="D5"/>
  <c r="E5" s="1"/>
  <c r="D6" s="1"/>
  <c r="E6" s="1"/>
  <c r="D7" s="1"/>
  <c r="E7" s="1"/>
  <c r="D8" s="1"/>
  <c r="D4" i="2"/>
  <c r="E4" s="1"/>
  <c r="D5" s="1"/>
  <c r="E5" s="1"/>
  <c r="D6" s="1"/>
  <c r="E6" s="1"/>
  <c r="D7" s="1"/>
  <c r="E7" s="1"/>
  <c r="D8" s="1"/>
  <c r="E8" s="1"/>
  <c r="E3" i="5"/>
  <c r="D4"/>
  <c r="E4"/>
  <c r="D5"/>
  <c r="E5"/>
  <c r="D6"/>
  <c r="E6"/>
  <c r="E3" i="10"/>
  <c r="D4" s="1"/>
  <c r="E4" s="1"/>
  <c r="D5" s="1"/>
  <c r="E5" s="1"/>
  <c r="D6" s="1"/>
  <c r="E6" s="1"/>
  <c r="D7" s="1"/>
  <c r="E7" s="1"/>
  <c r="D8" s="1"/>
  <c r="E8" s="1"/>
  <c r="D9" s="1"/>
  <c r="E9" s="1"/>
  <c r="D10" s="1"/>
  <c r="E10" s="1"/>
  <c r="E3" i="9"/>
  <c r="D4" s="1"/>
  <c r="E4" s="1"/>
  <c r="D5" s="1"/>
  <c r="E5" s="1"/>
  <c r="D4" i="6"/>
  <c r="D5" s="1"/>
  <c r="D6" s="1"/>
  <c r="D7" s="1"/>
  <c r="D8" s="1"/>
  <c r="E3"/>
  <c r="E4" s="1"/>
  <c r="E5" s="1"/>
  <c r="E6" s="1"/>
  <c r="E7" s="1"/>
  <c r="D7" i="5"/>
  <c r="E7"/>
  <c r="D19" i="14" l="1"/>
  <c r="E19" s="1"/>
  <c r="D50" i="12"/>
  <c r="E50" s="1"/>
  <c r="D6" i="9"/>
  <c r="E6" s="1"/>
  <c r="D7" s="1"/>
  <c r="D37" i="12"/>
  <c r="E37" s="1"/>
  <c r="D38" s="1"/>
  <c r="E38" s="1"/>
  <c r="D39" s="1"/>
  <c r="E39" s="1"/>
  <c r="D18"/>
  <c r="E18" s="1"/>
  <c r="D19" s="1"/>
  <c r="E19" s="1"/>
  <c r="D20" s="1"/>
  <c r="E20" s="1"/>
  <c r="D21" s="1"/>
  <c r="E21" s="1"/>
  <c r="D22" s="1"/>
  <c r="E22" s="1"/>
  <c r="D23" s="1"/>
  <c r="E23" s="1"/>
  <c r="D24" s="1"/>
  <c r="E24" s="1"/>
  <c r="D25" s="1"/>
  <c r="D73"/>
  <c r="E73" s="1"/>
  <c r="E74" s="1"/>
  <c r="D9" i="2"/>
  <c r="E9" s="1"/>
  <c r="D10" s="1"/>
  <c r="E10" s="1"/>
  <c r="D11" s="1"/>
  <c r="E11" s="1"/>
  <c r="D75" i="12" l="1"/>
  <c r="E75" s="1"/>
  <c r="D20" i="14"/>
  <c r="E20" s="1"/>
  <c r="D51" i="12"/>
  <c r="D40"/>
  <c r="E40" s="1"/>
  <c r="D41" s="1"/>
  <c r="E41" s="1"/>
  <c r="D42" s="1"/>
  <c r="E42" s="1"/>
  <c r="D43" s="1"/>
  <c r="E43" s="1"/>
  <c r="E7" i="9"/>
  <c r="D8" s="1"/>
  <c r="E8" s="1"/>
  <c r="D9" s="1"/>
  <c r="E9" s="1"/>
  <c r="D10" s="1"/>
  <c r="E25" i="12"/>
  <c r="D11"/>
  <c r="D21" i="14" l="1"/>
  <c r="E21" s="1"/>
  <c r="E51" i="12"/>
  <c r="D52" s="1"/>
  <c r="D44"/>
  <c r="E44" s="1"/>
  <c r="E10" i="9"/>
  <c r="D12" i="12"/>
  <c r="D22" i="14" l="1"/>
  <c r="E22" s="1"/>
  <c r="E52" i="12"/>
  <c r="D53" s="1"/>
  <c r="D11" i="9"/>
  <c r="E11" s="1"/>
  <c r="D23" i="14" l="1"/>
  <c r="E23" s="1"/>
  <c r="E53" i="12"/>
  <c r="D54" s="1"/>
  <c r="E54" s="1"/>
  <c r="D55" s="1"/>
  <c r="E55" s="1"/>
  <c r="D56" s="1"/>
  <c r="E56" s="1"/>
  <c r="D57" s="1"/>
  <c r="E57" s="1"/>
  <c r="D58" s="1"/>
  <c r="E58" s="1"/>
  <c r="D12" i="2"/>
  <c r="E12" s="1"/>
  <c r="D13" s="1"/>
  <c r="D24" i="14" l="1"/>
  <c r="E24" s="1"/>
  <c r="D14" i="9"/>
  <c r="D59" i="12"/>
  <c r="E59" s="1"/>
  <c r="D25" i="14" l="1"/>
  <c r="E25" s="1"/>
  <c r="E14" i="9"/>
  <c r="D15" s="1"/>
  <c r="E15" s="1"/>
  <c r="D60" i="12"/>
  <c r="E60" s="1"/>
  <c r="D61" l="1"/>
  <c r="D12" i="1"/>
  <c r="E12" s="1"/>
  <c r="D13" s="1"/>
  <c r="E13" s="1"/>
  <c r="D14" s="1"/>
  <c r="E14" s="1"/>
  <c r="D15" s="1"/>
  <c r="E61" i="12" l="1"/>
  <c r="D62" s="1"/>
  <c r="E62" s="1"/>
  <c r="D63" s="1"/>
  <c r="E15" i="1"/>
  <c r="E63" i="12" l="1"/>
  <c r="D64" s="1"/>
  <c r="D18" i="1"/>
  <c r="E18" s="1"/>
  <c r="E64" i="12" l="1"/>
  <c r="D65" s="1"/>
  <c r="D19" i="1"/>
  <c r="E19" s="1"/>
  <c r="D20" l="1"/>
  <c r="E20" s="1"/>
  <c r="D21" l="1"/>
  <c r="E21" s="1"/>
  <c r="D22" l="1"/>
  <c r="E22" s="1"/>
  <c r="D23" l="1"/>
  <c r="E23" s="1"/>
  <c r="D24" l="1"/>
  <c r="E24" s="1"/>
  <c r="D25" l="1"/>
  <c r="E25" s="1"/>
  <c r="D26" l="1"/>
  <c r="E26" s="1"/>
  <c r="D27" l="1"/>
  <c r="E27" s="1"/>
  <c r="D28" l="1"/>
  <c r="E28" s="1"/>
  <c r="D29" l="1"/>
  <c r="E29" s="1"/>
  <c r="D30" l="1"/>
  <c r="E30" s="1"/>
  <c r="D31" l="1"/>
  <c r="E31" l="1"/>
  <c r="D32" s="1"/>
  <c r="E32" s="1"/>
  <c r="D33" s="1"/>
  <c r="E33" s="1"/>
  <c r="D34" l="1"/>
  <c r="E34" s="1"/>
  <c r="D35" l="1"/>
  <c r="E35" s="1"/>
  <c r="D36" l="1"/>
  <c r="E36" l="1"/>
  <c r="D37" s="1"/>
  <c r="E37" l="1"/>
  <c r="D38" s="1"/>
  <c r="E38" s="1"/>
  <c r="D39" s="1"/>
  <c r="E13" i="2"/>
  <c r="D14" s="1"/>
  <c r="E14" s="1"/>
  <c r="E39" i="1" l="1"/>
  <c r="D40" s="1"/>
  <c r="D15" i="2"/>
  <c r="E15" s="1"/>
  <c r="E40" i="1" l="1"/>
  <c r="D41" s="1"/>
  <c r="D16" i="2"/>
  <c r="E16" s="1"/>
  <c r="E41" i="1" l="1"/>
  <c r="D42" s="1"/>
  <c r="E42" s="1"/>
  <c r="D43" s="1"/>
  <c r="E43" s="1"/>
  <c r="D44" s="1"/>
  <c r="D17" i="2"/>
  <c r="E17" s="1"/>
  <c r="D18" s="1"/>
  <c r="E18" s="1"/>
  <c r="D19" s="1"/>
  <c r="E19" s="1"/>
  <c r="E44" i="1" l="1"/>
  <c r="D45" s="1"/>
  <c r="D20" i="2"/>
  <c r="E20" s="1"/>
  <c r="E45" i="1" l="1"/>
  <c r="D46" s="1"/>
  <c r="E46" s="1"/>
  <c r="D21" i="2"/>
  <c r="E21" s="1"/>
  <c r="D22" s="1"/>
  <c r="E22" s="1"/>
  <c r="D23" s="1"/>
  <c r="E23" s="1"/>
</calcChain>
</file>

<file path=xl/sharedStrings.xml><?xml version="1.0" encoding="utf-8"?>
<sst xmlns="http://schemas.openxmlformats.org/spreadsheetml/2006/main" count="844" uniqueCount="273">
  <si>
    <t>FIELD NO</t>
  </si>
  <si>
    <t>ID</t>
  </si>
  <si>
    <t>LENGTH</t>
  </si>
  <si>
    <t>DESCRIP</t>
  </si>
  <si>
    <t>COMMENTS</t>
  </si>
  <si>
    <t>010</t>
  </si>
  <si>
    <t>FILE TYPE</t>
  </si>
  <si>
    <t xml:space="preserve">A/N </t>
  </si>
  <si>
    <t>020</t>
  </si>
  <si>
    <t>RECORD TYPE</t>
  </si>
  <si>
    <t>A/N</t>
  </si>
  <si>
    <t>CONSTANT "RTN”</t>
  </si>
  <si>
    <t>030</t>
  </si>
  <si>
    <t>DOCUMENT ID</t>
  </si>
  <si>
    <t>040</t>
  </si>
  <si>
    <t>SEQUENCE NUMBER</t>
  </si>
  <si>
    <t>N</t>
  </si>
  <si>
    <t>050</t>
  </si>
  <si>
    <t>FORM VERSION</t>
  </si>
  <si>
    <t>060</t>
  </si>
  <si>
    <t>TAXPAYER ID</t>
  </si>
  <si>
    <t>065</t>
  </si>
  <si>
    <t>RESERVED</t>
  </si>
  <si>
    <t>070</t>
  </si>
  <si>
    <t>ENDING DATE OF TAX PERIOD (APE)</t>
  </si>
  <si>
    <t>CCYYMMDD: DD MUST BE LAST DAY OF CORRESPONDING MM</t>
  </si>
  <si>
    <t>080 - 110</t>
  </si>
  <si>
    <t>120</t>
  </si>
  <si>
    <t>TAX PERIOD START DATE</t>
  </si>
  <si>
    <t>130</t>
  </si>
  <si>
    <t>TAX PERIOD END DATE</t>
  </si>
  <si>
    <t>140</t>
  </si>
  <si>
    <t>150</t>
  </si>
  <si>
    <t>160</t>
  </si>
  <si>
    <t>170</t>
  </si>
  <si>
    <t>180</t>
  </si>
  <si>
    <t>190</t>
  </si>
  <si>
    <t>CITY</t>
  </si>
  <si>
    <t>200</t>
  </si>
  <si>
    <t>STATE</t>
  </si>
  <si>
    <t>210</t>
  </si>
  <si>
    <t>ZIP</t>
  </si>
  <si>
    <t>220</t>
  </si>
  <si>
    <t>230</t>
  </si>
  <si>
    <t>240</t>
  </si>
  <si>
    <t>250</t>
  </si>
  <si>
    <t>260</t>
  </si>
  <si>
    <t>270</t>
  </si>
  <si>
    <t>APPLICABLE TAX RATE</t>
  </si>
  <si>
    <t>280</t>
  </si>
  <si>
    <t>290</t>
  </si>
  <si>
    <t>300</t>
  </si>
  <si>
    <t>310</t>
  </si>
  <si>
    <t>320</t>
  </si>
  <si>
    <t>330</t>
  </si>
  <si>
    <t>340</t>
  </si>
  <si>
    <t>350</t>
  </si>
  <si>
    <t>FILE HEADER</t>
  </si>
  <si>
    <t>TRANSACTION HEADER</t>
  </si>
  <si>
    <t>080</t>
  </si>
  <si>
    <t>090</t>
  </si>
  <si>
    <t>100</t>
  </si>
  <si>
    <t>110</t>
  </si>
  <si>
    <t>TOTAL DEDUCTIONS</t>
  </si>
  <si>
    <t>CONSTANT "RTN"</t>
  </si>
  <si>
    <t xml:space="preserve">TRANSACTION TRAILER </t>
  </si>
  <si>
    <t>055</t>
  </si>
  <si>
    <t>BLANK</t>
  </si>
  <si>
    <t>EOF Trailer</t>
  </si>
  <si>
    <t xml:space="preserve">SPACE FILL </t>
  </si>
  <si>
    <t>REVISION</t>
  </si>
  <si>
    <t>FORM</t>
  </si>
  <si>
    <t>BUSINESS NAME</t>
  </si>
  <si>
    <t>BUSINESS NAME (FROM TAXPAYER PREPRINTED RETURN, IF AVAILABLE)</t>
  </si>
  <si>
    <t>BUSINESS ADDRESS 1</t>
  </si>
  <si>
    <t>BUSINESS ADDRESS 2</t>
  </si>
  <si>
    <t>STATE: STANDARD POSTAL ABBREVIATION</t>
  </si>
  <si>
    <t>ZIP CODE: NUMERIC, LEFT-JUSTIFIED</t>
  </si>
  <si>
    <t xml:space="preserve">PAYMENT DUE </t>
  </si>
  <si>
    <t>TAXPAYER ELECTRONIC FILING SIGNATURE CODE</t>
  </si>
  <si>
    <t>PRE-REGISTERED WITH IDOR BY BUSINESS TAXPAYER</t>
  </si>
  <si>
    <t>TAXPAYER PHONE</t>
  </si>
  <si>
    <t>TAXPAYER DATE</t>
  </si>
  <si>
    <t>CCYYMMDD: TAXPAYER SUBMISSION DATE. SPACE FILL IF DATE UNKNOWN</t>
  </si>
  <si>
    <t>PREPARER NAME</t>
  </si>
  <si>
    <t>NAME OF PREPARER (IF NOT TAXPAYER)</t>
  </si>
  <si>
    <t>PREPARER PHONE</t>
  </si>
  <si>
    <t>PREPARER DATE</t>
  </si>
  <si>
    <t>CCYYMMDD: DATE RETURN PREPARED. SPACE FILL IF DATE UNKNOWN</t>
  </si>
  <si>
    <t>TAX TYPE INDICATOR</t>
  </si>
  <si>
    <t>ASCENDING, SEQUENTIAL, BEGINNING WITH "00000001"</t>
  </si>
  <si>
    <t>IDOR ACKNOWLEDGMENT</t>
  </si>
  <si>
    <t>TRANSMISSION ID</t>
  </si>
  <si>
    <t>REPEATED FROM FILE HEADER (ASSIGNED BY TRANSMITTER)</t>
  </si>
  <si>
    <t>PROCESS TYPE</t>
  </si>
  <si>
    <t>"P" or "T" TO INDICATE TEST OR PRODUCTION</t>
  </si>
  <si>
    <t>DATE RECEIVED BY IDOR</t>
  </si>
  <si>
    <t>8</t>
  </si>
  <si>
    <t>CCYYMMDD</t>
  </si>
  <si>
    <t>TIME RECEIVED BY IDOR</t>
  </si>
  <si>
    <t>6</t>
  </si>
  <si>
    <t>HHMMSS</t>
  </si>
  <si>
    <t>FILE TRANSMISSION STATUS</t>
  </si>
  <si>
    <t>1</t>
  </si>
  <si>
    <t>"A" = ACCEPTED or "R" = REJECTED</t>
  </si>
  <si>
    <t>FILE REJECT ERROR CODE 1</t>
  </si>
  <si>
    <t>3</t>
  </si>
  <si>
    <t>NNN = ACK ERROR CODE DEFINED BY IDOR</t>
  </si>
  <si>
    <t>FILE REJECT ERROR CODE 2</t>
  </si>
  <si>
    <t>CONSTANT "THD”</t>
  </si>
  <si>
    <t xml:space="preserve">JOB TYPE ID </t>
  </si>
  <si>
    <t>HEADER SEQUENCE NUMBER</t>
  </si>
  <si>
    <t>REPEATED FROM TRANSACTION HEADER  OF TRANSMISSION (ASSIGNED BY TRANSMITTER)</t>
  </si>
  <si>
    <t>TAXPAYER  ID</t>
  </si>
  <si>
    <t>REPEATED FROM TRANSACTION HEADER OF TRANSMISSION</t>
  </si>
  <si>
    <t>TRANSACTION STATUS</t>
  </si>
  <si>
    <t>IDOR ASSIGNED RETURN CONFIRMATION NUMBER</t>
  </si>
  <si>
    <t>IDOR ASSIGNED DEBIT CONFIRMATION NUMBER</t>
  </si>
  <si>
    <t>REPEATED FROM DETAIL RECORD ID OF TRANSMISSION</t>
  </si>
  <si>
    <t>SPACE FILLED</t>
  </si>
  <si>
    <t>ERROR DATA ELEMENT</t>
  </si>
  <si>
    <t>FIELD NO OF DATA ELEMENT IN ERROR</t>
  </si>
  <si>
    <t>ERROR CODE</t>
  </si>
  <si>
    <t>REPEATED FROM TRANSACTION TRAILER OF TRANSMISSION</t>
  </si>
  <si>
    <t>CONSTANT "FTR"</t>
  </si>
  <si>
    <t>"EOF     "</t>
  </si>
  <si>
    <t>TRANSMITTER TOTAL 
NUMBER OF RECORDS</t>
  </si>
  <si>
    <t>COUNT REPEATED FROM EOF TRAILER IN TRANSMISSION</t>
  </si>
  <si>
    <t>IDOR TOTAL NUMBER OF RECORDS</t>
  </si>
  <si>
    <t>IDOR CALCULATED TOTAL NUMBER OF RECORDS</t>
  </si>
  <si>
    <t>END DATE OF TAX PERIOD APE</t>
  </si>
  <si>
    <t>CONSTANT "FHD"</t>
  </si>
  <si>
    <t>5 = ETIN ASSIGNED BY IDOR; 7 = CCYYJJJ; 3 = COUNTER ASSIGNED BY TRANSMITTER</t>
  </si>
  <si>
    <t>RETURNED IN ACK FILE: SPACE FILL</t>
  </si>
  <si>
    <t>ASSIGNED BY TRANSMITTER</t>
  </si>
  <si>
    <t xml:space="preserve">RETURNED IN ACK FILE: SPACE FILL </t>
  </si>
  <si>
    <t>CONSTANT "FRM”</t>
  </si>
  <si>
    <t>"DBT     "</t>
  </si>
  <si>
    <t>ROUTING TRANSIT NUMBER</t>
  </si>
  <si>
    <t>BANK ACCOUNT NUMBER</t>
  </si>
  <si>
    <t>ACCOUNT TYPE</t>
  </si>
  <si>
    <t>SETTLEMENT DATE OF DEBIT</t>
  </si>
  <si>
    <t>PRIMARY FIRST NAME</t>
  </si>
  <si>
    <t>PRIMARY LAST NAME</t>
  </si>
  <si>
    <t>AMOUNT OF DEBIT PAYMENT</t>
  </si>
  <si>
    <t>TRANSMITTER DEBIT COUNT</t>
  </si>
  <si>
    <t>VALUE "TTR”</t>
  </si>
  <si>
    <t>SEQUENCE NUMBER: MUST MATCH "HEADER SEQUENCE NUMBER" IN TRANSACTION HEADER</t>
  </si>
  <si>
    <t>VALUE "00000001"</t>
  </si>
  <si>
    <t>TRANSMITTER TOTAL NUMBER OF RECORDS</t>
  </si>
  <si>
    <t>VALUE "FTR”</t>
  </si>
  <si>
    <t>RIGHT JUSTIFY, LEFT ZERO FILL: TOTAL SUM OF ALL RECORDS  EXCEPT THE EOF TRAILER RECORD</t>
  </si>
  <si>
    <t xml:space="preserve">RETURNED IN ACK FILE: SPACE FILL        </t>
  </si>
  <si>
    <t xml:space="preserve">CONSTANT "00000001"   </t>
  </si>
  <si>
    <t>IDOR CALCULATED "DBT   " RECORD COUNT</t>
  </si>
  <si>
    <t>DEBIT DETAIL RECORD</t>
  </si>
  <si>
    <t>TAXPAYER FIRST NAME</t>
  </si>
  <si>
    <t>TAXPAYER LAST NAME</t>
  </si>
  <si>
    <t>FIRST NAME OF PERSON WHO WOULD SIGN A PAPER-FILED RETURN</t>
  </si>
  <si>
    <t>LAST NAME OF PERSON WHO WOULD SIGN A PAPER-FILED RETURN</t>
  </si>
  <si>
    <t>NAME ON ACCOUNT</t>
  </si>
  <si>
    <t>EMAIL ADDRESS</t>
  </si>
  <si>
    <t>PHONE NUMBER</t>
  </si>
  <si>
    <t xml:space="preserve">There will be one ACK DETAIL RECORD for every erroneous data element AND one for every debit record. </t>
  </si>
  <si>
    <t>CONSTANT "TTR”</t>
  </si>
  <si>
    <t>SPACE FILL OR EFIN ASSIGNED BY IDOR</t>
  </si>
  <si>
    <t>075</t>
  </si>
  <si>
    <t>IDOR DEBIT COUNT</t>
  </si>
  <si>
    <t>DISCOUNT RATE</t>
  </si>
  <si>
    <t>ERO ID</t>
  </si>
  <si>
    <t>JOB TYPE ID</t>
  </si>
  <si>
    <t xml:space="preserve">080 </t>
  </si>
  <si>
    <t>RESERVED, SPACE FILL</t>
  </si>
  <si>
    <t>CCYYMMDD: DD MUST BE LAST DAY OF CORRESPONDING MM, REQUIRED</t>
  </si>
  <si>
    <t>POSITIVE ONLY, REQUIRED</t>
  </si>
  <si>
    <t>ROUTING TRANSIT NUMBER, REQUIRED</t>
  </si>
  <si>
    <t xml:space="preserve">BANK ACCOUNT NUMBER, REQUIRED </t>
  </si>
  <si>
    <t>"C" -  CHECKING, "S" - SAVINGS, REQUIRED</t>
  </si>
  <si>
    <t>NAME ON ACCOUNT, REQUIRED</t>
  </si>
  <si>
    <t>YYYYMMDD; DATE TO DEBIT BANK ACCOUNT, REQUIRED</t>
  </si>
  <si>
    <t>IDOR ACCEPTED DEBIT COUNT</t>
  </si>
  <si>
    <t>IDOR CALCULATED ACCEPTED DEBIT COUNT</t>
  </si>
  <si>
    <t>IDOR REJECTED DEBIT COUNT</t>
  </si>
  <si>
    <t>IDOR CALCULATED REJECTED DEBIT COUNT</t>
  </si>
  <si>
    <t>IDOR ASSIGNED DEBIT CONFIRMATION NUMBER IF DEBIT REQUESTED AND ACCEPTED OR SPACE FILLED IF NO DEBIT or DEBIT NOT ACCEPTED.</t>
  </si>
  <si>
    <t>DEBIT STATUS</t>
  </si>
  <si>
    <t>"A" = ACCEPTED RETURN or "R" = REJECTED RETURN or "E" = ACCEPTED RETURN WITH ERROR or " " SPACE = NO RETURN SENT</t>
  </si>
  <si>
    <t>"A" = ACCEPTED DEBIT or "R" = REJECTED DEBIT or "E" = ACCEPTED SOME DEBIT RECORDS or " " SPACE = NO DEBIT SENT</t>
  </si>
  <si>
    <t>Starting Position</t>
  </si>
  <si>
    <t>Ending Position</t>
  </si>
  <si>
    <t>Acknowledgment FILE HEADER</t>
  </si>
  <si>
    <t>Acknowledgment TRANSACTION HEADER</t>
  </si>
  <si>
    <t>Acknowledgment DETAIL RECORD</t>
  </si>
  <si>
    <t xml:space="preserve">Acknowledgment TRANSACTION TRAILER </t>
  </si>
  <si>
    <t>Acknowledgment  EOF TRAILER</t>
  </si>
  <si>
    <t xml:space="preserve">DEBIT PAYMENT AMOUNT </t>
  </si>
  <si>
    <t>REQUESTED SETTLEMENT DATE OF DEBIT</t>
  </si>
  <si>
    <t>ILLINOIS SALES ACCOUNT IDENTIFICATION NUMBER, FORMERLY BUSINESS TAX (IBT) NUMBER: 8 NUMERIC.  MUST MATCH "TAXPAYER ID" IN TRANSACTION HEADER.</t>
  </si>
  <si>
    <t>2 = "YY" PROCESSING YEAR; 3 = "AAA" CONFIRMATION NUMBER ALPHA CHARACTORS; 9 = IDOR COUNTER. EXAMPLE "12SPR000000001"</t>
  </si>
  <si>
    <t>CCYYMMDD. SPACE FILL IF DATE UNKNOWN.</t>
  </si>
  <si>
    <t>CCYYMMDD. SPACE FILL IF DATE UNKNOWN.  CCYY MUST MATCH TAX PERIOD START DATE.</t>
  </si>
  <si>
    <t xml:space="preserve">VALUE  "***ST4V1.0***" </t>
  </si>
  <si>
    <t>VALUE  "***ST4V1.0***"</t>
  </si>
  <si>
    <t xml:space="preserve">CONSTANT "ST4RTN  "   </t>
  </si>
  <si>
    <t xml:space="preserve">CONSTANT "ST4   " </t>
  </si>
  <si>
    <t xml:space="preserve">CONSTANT "00028" </t>
  </si>
  <si>
    <t xml:space="preserve">ILLINOIS SALES ACCOUNT IDENTIFICATION NUMBER: 8 NUMERIC </t>
  </si>
  <si>
    <t>ST4 DETAIL RECORD</t>
  </si>
  <si>
    <t>TOTAL RECEIPTS</t>
  </si>
  <si>
    <t>LINE 1, FORM ST-4</t>
  </si>
  <si>
    <t>TAXES INCLUDED IN LINE 1</t>
  </si>
  <si>
    <t>LINE 2a, FORM  ST-4</t>
  </si>
  <si>
    <t>TAX EXEMPT SALES INCLUDED IN LINE 1</t>
  </si>
  <si>
    <t>LINE 2b, FORM ST-4</t>
  </si>
  <si>
    <t>TAXABLE MPEA RECEIPTS</t>
  </si>
  <si>
    <t>LINE 3, FORM ST-4; SUBTRACT LINE 2 FROM LINE 1</t>
  </si>
  <si>
    <t>LINE 2, FORM ST-4; LINE 2a PLUS LINE 2b</t>
  </si>
  <si>
    <t>MPEA TAX RATE</t>
  </si>
  <si>
    <t>MPEA TAX DUE ON RECEIPTS</t>
  </si>
  <si>
    <t>LINE 4, FORM ST-4;  LINE 3 x RATE</t>
  </si>
  <si>
    <t>DISCOUNT</t>
  </si>
  <si>
    <t>NET MPEA TAX DUE</t>
  </si>
  <si>
    <t>LINE 6, FORM ST-4; SUBTRACT LINE 5 FROM LINE 4</t>
  </si>
  <si>
    <t>EXCESS MPEA TAX COLLECTED</t>
  </si>
  <si>
    <t xml:space="preserve">LINE 7, FORM ST-4; </t>
  </si>
  <si>
    <t>TOTAL TAX</t>
  </si>
  <si>
    <t>LINE 8, FORM ST-4; ADD LINE 6 AND LINE 7</t>
  </si>
  <si>
    <t>LINE 9, FORM ST-4</t>
  </si>
  <si>
    <t>CREDIT AMOUNT</t>
  </si>
  <si>
    <t>MUST BE "02"</t>
  </si>
  <si>
    <t>085</t>
  </si>
  <si>
    <t>SPACE FILL</t>
  </si>
  <si>
    <t>CCYYMMDD. SPACE FILL IF DATE UNKNOWN</t>
  </si>
  <si>
    <t>LOCATION CODE</t>
  </si>
  <si>
    <t>COUNTY/CITY CODE = 7; CHECK DIGIT = 1</t>
  </si>
  <si>
    <t>115</t>
  </si>
  <si>
    <t>LOCATION SEQUENCE NUMBER</t>
  </si>
  <si>
    <t>SITE NUMBER</t>
  </si>
  <si>
    <t>SITE NAME</t>
  </si>
  <si>
    <t>SITE ADDRESS 1</t>
  </si>
  <si>
    <t>SITE ADDRESS 2</t>
  </si>
  <si>
    <t>TRANSMITTER ST4 COUNT</t>
  </si>
  <si>
    <t>TRANSMITTER ST7 COUNT</t>
  </si>
  <si>
    <t>TRANSMITTER ST-4 COUNT</t>
  </si>
  <si>
    <t>TRANSMITTER ST-7 COUNT</t>
  </si>
  <si>
    <t>IDOR ST-4 COUNT</t>
  </si>
  <si>
    <t>IDOR ST-7 COUNT</t>
  </si>
  <si>
    <t>IDOR CALCULATED "ST4     " RECORD COUNT</t>
  </si>
  <si>
    <t>IDOR CALCULATED "ST7     " RECORD COUNT</t>
  </si>
  <si>
    <t>"ST7     "</t>
  </si>
  <si>
    <t>ST7  DETAIL RECORD</t>
  </si>
  <si>
    <t>MPEA TAXABLE RECEIPTS</t>
  </si>
  <si>
    <t>LINE 3, ST-7 SCHEDULE</t>
  </si>
  <si>
    <t>LINE 4, ST-7 SCHEDULE: LINE 3 x RATE</t>
  </si>
  <si>
    <t>"ST4     ",  "ST7     ",  "DBT     ", or "TTR     "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</si>
  <si>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</si>
  <si>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</si>
  <si>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</si>
  <si>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</si>
  <si>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</si>
  <si>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</si>
  <si>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</si>
  <si>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</si>
  <si>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</si>
  <si>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</si>
  <si>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</si>
  <si>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OWNER'S NAME</t>
  </si>
  <si>
    <t xml:space="preserve">TAX TYPE INDICATOR  '"04230", REQUIRED
</t>
  </si>
  <si>
    <t>CONSTANT "ST4RTN  "</t>
  </si>
  <si>
    <t xml:space="preserve">CONSTANT "028" </t>
  </si>
  <si>
    <t>CONSTANT "00028"</t>
  </si>
  <si>
    <r>
      <t xml:space="preserve">LINE 5, FORM ST-4; LINE 4 x RATE -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WILL BE ZERO IF LATE</t>
    </r>
  </si>
  <si>
    <r>
      <t xml:space="preserve">LINE 10, FORM ST-4; SUBTRACT LINE 9 FROM LINE 8; </t>
    </r>
    <r>
      <rPr>
        <b/>
        <sz val="10"/>
        <rFont val="Arial"/>
        <family val="2"/>
      </rPr>
      <t>NOTE: THIS CANNOT BE LESS THAN ZERO.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</si>
</sst>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ourier New"/>
      <family val="3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4" fillId="0" borderId="0" xfId="1" applyFont="1"/>
    <xf numFmtId="49" fontId="4" fillId="0" borderId="0" xfId="1" applyNumberFormat="1" applyFont="1"/>
    <xf numFmtId="0" fontId="4" fillId="0" borderId="0" xfId="1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Border="1"/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49" fontId="6" fillId="0" borderId="0" xfId="1" applyNumberFormat="1" applyFont="1" applyBorder="1"/>
    <xf numFmtId="18" fontId="6" fillId="0" borderId="0" xfId="1" applyNumberFormat="1" applyFont="1" applyBorder="1"/>
    <xf numFmtId="0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wrapText="1"/>
    </xf>
    <xf numFmtId="49" fontId="4" fillId="0" borderId="0" xfId="1" applyNumberFormat="1" applyFont="1" applyBorder="1"/>
    <xf numFmtId="0" fontId="5" fillId="0" borderId="0" xfId="0" applyFont="1" applyAlignment="1"/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 applyProtection="1">
      <alignment wrapText="1"/>
      <protection locked="0"/>
    </xf>
    <xf numFmtId="0" fontId="6" fillId="0" borderId="0" xfId="0" applyFont="1" applyBorder="1"/>
    <xf numFmtId="0" fontId="6" fillId="0" borderId="0" xfId="0" applyFont="1" applyBorder="1" applyAlignment="1"/>
    <xf numFmtId="0" fontId="2" fillId="0" borderId="0" xfId="0" applyFont="1"/>
    <xf numFmtId="49" fontId="4" fillId="0" borderId="0" xfId="0" applyNumberFormat="1" applyFont="1" applyAlignment="1"/>
    <xf numFmtId="1" fontId="6" fillId="0" borderId="0" xfId="0" applyNumberFormat="1" applyFont="1" applyBorder="1"/>
    <xf numFmtId="0" fontId="5" fillId="0" borderId="0" xfId="0" applyFont="1" applyAlignment="1"/>
    <xf numFmtId="0" fontId="3" fillId="0" borderId="0" xfId="0" applyFont="1" applyFill="1" applyBorder="1"/>
    <xf numFmtId="49" fontId="1" fillId="0" borderId="1" xfId="1" applyNumberFormat="1" applyFont="1" applyBorder="1" applyAlignment="1">
      <alignment horizontal="left"/>
    </xf>
    <xf numFmtId="0" fontId="1" fillId="0" borderId="1" xfId="1" applyFont="1" applyBorder="1"/>
    <xf numFmtId="1" fontId="1" fillId="0" borderId="1" xfId="1" applyNumberFormat="1" applyFont="1" applyBorder="1" applyAlignment="1">
      <alignment horizontal="center"/>
    </xf>
    <xf numFmtId="1" fontId="1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1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4" fillId="2" borderId="0" xfId="1" applyFont="1" applyFill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/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8" fillId="0" borderId="1" xfId="1" applyFont="1" applyBorder="1" applyAlignment="1"/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49" fontId="1" fillId="0" borderId="1" xfId="1" applyNumberFormat="1" applyFont="1" applyBorder="1"/>
    <xf numFmtId="0" fontId="1" fillId="0" borderId="1" xfId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left"/>
    </xf>
    <xf numFmtId="49" fontId="1" fillId="0" borderId="6" xfId="1" applyNumberFormat="1" applyFont="1" applyBorder="1"/>
    <xf numFmtId="0" fontId="1" fillId="0" borderId="6" xfId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left"/>
    </xf>
    <xf numFmtId="0" fontId="1" fillId="0" borderId="6" xfId="1" applyFont="1" applyBorder="1"/>
    <xf numFmtId="1" fontId="1" fillId="0" borderId="6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4" fillId="0" borderId="0" xfId="0" quotePrefix="1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/>
    <xf numFmtId="49" fontId="1" fillId="0" borderId="1" xfId="1" applyNumberFormat="1" applyFont="1" applyFill="1" applyBorder="1" applyAlignment="1">
      <alignment horizontal="left"/>
    </xf>
    <xf numFmtId="0" fontId="1" fillId="0" borderId="1" xfId="1" applyFont="1" applyFill="1" applyBorder="1"/>
    <xf numFmtId="1" fontId="1" fillId="0" borderId="1" xfId="1" applyNumberFormat="1" applyFont="1" applyFill="1" applyBorder="1" applyAlignment="1">
      <alignment horizontal="center"/>
    </xf>
    <xf numFmtId="1" fontId="1" fillId="0" borderId="1" xfId="0" quotePrefix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wrapText="1"/>
    </xf>
    <xf numFmtId="0" fontId="4" fillId="0" borderId="0" xfId="1" applyFont="1" applyAlignment="1"/>
    <xf numFmtId="49" fontId="1" fillId="0" borderId="1" xfId="1" applyNumberFormat="1" applyFont="1" applyBorder="1" applyAlignment="1"/>
    <xf numFmtId="0" fontId="1" fillId="0" borderId="1" xfId="1" applyNumberFormat="1" applyFont="1" applyBorder="1" applyAlignment="1">
      <alignment horizontal="center"/>
    </xf>
    <xf numFmtId="49" fontId="1" fillId="0" borderId="6" xfId="1" applyNumberFormat="1" applyFont="1" applyBorder="1" applyAlignment="1"/>
    <xf numFmtId="0" fontId="1" fillId="0" borderId="6" xfId="1" applyFont="1" applyBorder="1" applyAlignment="1"/>
    <xf numFmtId="0" fontId="1" fillId="0" borderId="6" xfId="1" applyNumberFormat="1" applyFont="1" applyBorder="1" applyAlignment="1">
      <alignment horizontal="center"/>
    </xf>
    <xf numFmtId="1" fontId="1" fillId="0" borderId="6" xfId="1" applyNumberFormat="1" applyFont="1" applyBorder="1" applyAlignment="1">
      <alignment horizontal="center"/>
    </xf>
    <xf numFmtId="0" fontId="6" fillId="0" borderId="0" xfId="1" applyFont="1" applyAlignment="1"/>
    <xf numFmtId="0" fontId="11" fillId="0" borderId="0" xfId="1" applyFont="1" applyAlignment="1"/>
    <xf numFmtId="1" fontId="11" fillId="0" borderId="0" xfId="1" applyNumberFormat="1" applyFont="1" applyAlignment="1"/>
    <xf numFmtId="1" fontId="6" fillId="0" borderId="0" xfId="1" applyNumberFormat="1" applyFont="1" applyAlignment="1"/>
    <xf numFmtId="49" fontId="1" fillId="0" borderId="1" xfId="1" applyNumberFormat="1" applyFont="1" applyFill="1" applyBorder="1" applyAlignment="1"/>
    <xf numFmtId="0" fontId="1" fillId="0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/>
    <xf numFmtId="49" fontId="1" fillId="0" borderId="1" xfId="1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1" quotePrefix="1" applyNumberFormat="1" applyFont="1" applyFill="1" applyBorder="1" applyAlignment="1">
      <alignment horizontal="center"/>
    </xf>
    <xf numFmtId="1" fontId="1" fillId="0" borderId="1" xfId="1" quotePrefix="1" applyNumberFormat="1" applyFont="1" applyFill="1" applyBorder="1" applyAlignment="1">
      <alignment horizontal="center"/>
    </xf>
    <xf numFmtId="49" fontId="1" fillId="0" borderId="1" xfId="1" applyNumberFormat="1" applyFont="1" applyFill="1" applyBorder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1" fillId="3" borderId="1" xfId="1" applyFont="1" applyFill="1" applyBorder="1"/>
    <xf numFmtId="49" fontId="2" fillId="0" borderId="2" xfId="1" applyNumberFormat="1" applyFont="1" applyBorder="1" applyAlignment="1"/>
    <xf numFmtId="0" fontId="0" fillId="0" borderId="2" xfId="0" applyBorder="1" applyAlignment="1"/>
    <xf numFmtId="0" fontId="2" fillId="0" borderId="0" xfId="1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Alignment="1"/>
    <xf numFmtId="0" fontId="2" fillId="0" borderId="0" xfId="1" applyFont="1" applyAlignment="1"/>
    <xf numFmtId="0" fontId="4" fillId="0" borderId="0" xfId="1" applyFont="1" applyAlignment="1"/>
    <xf numFmtId="0" fontId="0" fillId="0" borderId="0" xfId="0" applyAlignment="1"/>
    <xf numFmtId="0" fontId="7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49" fontId="2" fillId="0" borderId="1" xfId="0" applyNumberFormat="1" applyFont="1" applyBorder="1" applyAlignment="1"/>
    <xf numFmtId="0" fontId="2" fillId="0" borderId="1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2" borderId="1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99CCFF"/>
      <color rgb="FF6699FF"/>
      <color rgb="FF11E4E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Normal="100" workbookViewId="0">
      <selection sqref="A1:G1"/>
    </sheetView>
  </sheetViews>
  <sheetFormatPr defaultColWidth="13" defaultRowHeight="15"/>
  <cols>
    <col min="1" max="1" width="8.7109375" style="1" customWidth="1"/>
    <col min="2" max="2" width="32.28515625" style="2" customWidth="1"/>
    <col min="3" max="6" width="9.28515625" style="1" customWidth="1"/>
    <col min="7" max="7" width="55.42578125" style="1" customWidth="1"/>
    <col min="8" max="16384" width="13" style="1"/>
  </cols>
  <sheetData>
    <row r="1" spans="1:7" s="3" customFormat="1" ht="26.25" customHeight="1">
      <c r="A1" s="143" t="s">
        <v>57</v>
      </c>
      <c r="B1" s="144"/>
      <c r="C1" s="144"/>
      <c r="D1" s="144"/>
      <c r="E1" s="144"/>
      <c r="F1" s="144"/>
      <c r="G1" s="144"/>
    </row>
    <row r="2" spans="1:7" s="6" customFormat="1" ht="26.25" customHeight="1">
      <c r="A2" s="56" t="s">
        <v>0</v>
      </c>
      <c r="B2" s="57" t="s">
        <v>1</v>
      </c>
      <c r="C2" s="58" t="s">
        <v>2</v>
      </c>
      <c r="D2" s="59" t="s">
        <v>188</v>
      </c>
      <c r="E2" s="59" t="s">
        <v>189</v>
      </c>
      <c r="F2" s="60" t="s">
        <v>3</v>
      </c>
      <c r="G2" s="60" t="s">
        <v>4</v>
      </c>
    </row>
    <row r="3" spans="1:7" s="3" customFormat="1" ht="19.5" customHeight="1">
      <c r="A3" s="104" t="s">
        <v>5</v>
      </c>
      <c r="B3" s="105" t="s">
        <v>6</v>
      </c>
      <c r="C3" s="106">
        <v>13</v>
      </c>
      <c r="D3" s="107">
        <v>1</v>
      </c>
      <c r="E3" s="69">
        <f>+C3</f>
        <v>13</v>
      </c>
      <c r="F3" s="69" t="s">
        <v>10</v>
      </c>
      <c r="G3" s="129" t="s">
        <v>201</v>
      </c>
    </row>
    <row r="4" spans="1:7" s="3" customFormat="1" ht="19.5" customHeight="1">
      <c r="A4" s="48" t="s">
        <v>8</v>
      </c>
      <c r="B4" s="49" t="s">
        <v>9</v>
      </c>
      <c r="C4" s="50">
        <v>3</v>
      </c>
      <c r="D4" s="52">
        <f t="shared" ref="D4:D6" si="0">+C3+D3</f>
        <v>14</v>
      </c>
      <c r="E4" s="52">
        <f t="shared" ref="E4:E6" si="1">+C4+E3</f>
        <v>16</v>
      </c>
      <c r="F4" s="52" t="s">
        <v>10</v>
      </c>
      <c r="G4" s="54" t="s">
        <v>131</v>
      </c>
    </row>
    <row r="5" spans="1:7" s="3" customFormat="1" ht="31.5" customHeight="1">
      <c r="A5" s="48" t="s">
        <v>12</v>
      </c>
      <c r="B5" s="49" t="s">
        <v>92</v>
      </c>
      <c r="C5" s="50">
        <v>15</v>
      </c>
      <c r="D5" s="52">
        <f t="shared" si="0"/>
        <v>17</v>
      </c>
      <c r="E5" s="52">
        <f t="shared" si="1"/>
        <v>31</v>
      </c>
      <c r="F5" s="52" t="s">
        <v>10</v>
      </c>
      <c r="G5" s="55" t="s">
        <v>132</v>
      </c>
    </row>
    <row r="6" spans="1:7" s="3" customFormat="1" ht="19.5" customHeight="1">
      <c r="A6" s="48" t="s">
        <v>14</v>
      </c>
      <c r="B6" s="49" t="s">
        <v>94</v>
      </c>
      <c r="C6" s="50">
        <v>1</v>
      </c>
      <c r="D6" s="52">
        <f t="shared" si="0"/>
        <v>32</v>
      </c>
      <c r="E6" s="52">
        <f t="shared" si="1"/>
        <v>32</v>
      </c>
      <c r="F6" s="52" t="s">
        <v>10</v>
      </c>
      <c r="G6" s="54" t="s">
        <v>133</v>
      </c>
    </row>
    <row r="7" spans="1:7" s="3" customFormat="1" ht="19.5" customHeight="1">
      <c r="A7" s="48" t="s">
        <v>17</v>
      </c>
      <c r="B7" s="49" t="s">
        <v>22</v>
      </c>
      <c r="C7" s="50">
        <v>21</v>
      </c>
      <c r="D7" s="52">
        <f t="shared" ref="D7" si="2">+C6+D6</f>
        <v>33</v>
      </c>
      <c r="E7" s="52">
        <f t="shared" ref="E7" si="3">+C7+E6</f>
        <v>53</v>
      </c>
      <c r="F7" s="52" t="s">
        <v>10</v>
      </c>
      <c r="G7" s="54" t="s">
        <v>133</v>
      </c>
    </row>
    <row r="8" spans="1:7">
      <c r="A8" s="3"/>
      <c r="B8" s="15"/>
      <c r="C8" s="101"/>
      <c r="D8" s="102"/>
      <c r="E8" s="102"/>
      <c r="F8" s="102"/>
      <c r="G8" s="3"/>
    </row>
    <row r="9" spans="1:7">
      <c r="A9" s="3"/>
      <c r="B9" s="15"/>
      <c r="C9" s="3"/>
      <c r="D9" s="98"/>
      <c r="E9" s="98"/>
      <c r="F9" s="98"/>
      <c r="G9" s="3"/>
    </row>
    <row r="10" spans="1:7">
      <c r="A10" s="17"/>
      <c r="B10" s="27"/>
      <c r="C10" s="20"/>
      <c r="D10" s="99"/>
      <c r="E10" s="28"/>
      <c r="F10" s="28"/>
      <c r="G10" s="100"/>
    </row>
    <row r="11" spans="1:7">
      <c r="A11" s="7"/>
      <c r="B11" s="4"/>
      <c r="C11" s="8"/>
      <c r="D11" s="8"/>
      <c r="E11" s="9"/>
      <c r="F11" s="9"/>
      <c r="G11" s="4"/>
    </row>
    <row r="12" spans="1:7">
      <c r="A12" s="7"/>
      <c r="B12" s="4"/>
      <c r="C12" s="8"/>
      <c r="D12" s="8"/>
      <c r="E12" s="9"/>
      <c r="F12" s="9"/>
      <c r="G12" s="5"/>
    </row>
    <row r="13" spans="1:7">
      <c r="A13" s="7"/>
      <c r="B13" s="4"/>
      <c r="C13" s="8"/>
      <c r="D13" s="8"/>
      <c r="E13" s="9"/>
      <c r="F13" s="9"/>
      <c r="G13" s="4"/>
    </row>
  </sheetData>
  <mergeCells count="1">
    <mergeCell ref="A1:G1"/>
  </mergeCells>
  <printOptions gridLines="1"/>
  <pageMargins left="0.75" right="0.75" top="1" bottom="1" header="0.5" footer="0.5"/>
  <pageSetup scale="85" orientation="landscape" r:id="rId1"/>
  <headerFooter alignWithMargins="0">
    <oddFooter>&amp;L&amp;"-,Italic"FINAL 6/2014&amp;C&amp;"-,Italic"Illinois Electronic Filing ST-4 Record Layouts and File Specifications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selection sqref="A1:G1"/>
    </sheetView>
  </sheetViews>
  <sheetFormatPr defaultColWidth="10.85546875" defaultRowHeight="15"/>
  <cols>
    <col min="1" max="1" width="8.7109375" style="3" customWidth="1"/>
    <col min="2" max="2" width="32.28515625" style="3" customWidth="1"/>
    <col min="3" max="6" width="9.28515625" style="3" customWidth="1"/>
    <col min="7" max="7" width="55.42578125" style="3" customWidth="1"/>
    <col min="8" max="16384" width="10.85546875" style="3"/>
  </cols>
  <sheetData>
    <row r="1" spans="1:7" s="10" customFormat="1" ht="26.25" customHeight="1">
      <c r="A1" s="145" t="s">
        <v>58</v>
      </c>
      <c r="B1" s="146"/>
      <c r="C1" s="146"/>
      <c r="D1" s="146"/>
      <c r="E1" s="146"/>
      <c r="F1" s="146"/>
      <c r="G1" s="146"/>
    </row>
    <row r="2" spans="1:7" s="6" customFormat="1" ht="26.25" customHeight="1">
      <c r="A2" s="56" t="s">
        <v>0</v>
      </c>
      <c r="B2" s="57" t="s">
        <v>1</v>
      </c>
      <c r="C2" s="58" t="s">
        <v>2</v>
      </c>
      <c r="D2" s="59" t="s">
        <v>188</v>
      </c>
      <c r="E2" s="59" t="s">
        <v>189</v>
      </c>
      <c r="F2" s="60" t="s">
        <v>3</v>
      </c>
      <c r="G2" s="60" t="s">
        <v>4</v>
      </c>
    </row>
    <row r="3" spans="1:7" ht="19.5" customHeight="1">
      <c r="A3" s="104" t="s">
        <v>5</v>
      </c>
      <c r="B3" s="105" t="s">
        <v>6</v>
      </c>
      <c r="C3" s="108">
        <v>13</v>
      </c>
      <c r="D3" s="107">
        <v>1</v>
      </c>
      <c r="E3" s="69">
        <f>+C3</f>
        <v>13</v>
      </c>
      <c r="F3" s="69" t="s">
        <v>10</v>
      </c>
      <c r="G3" s="105" t="s">
        <v>202</v>
      </c>
    </row>
    <row r="4" spans="1:7" ht="19.5" customHeight="1">
      <c r="A4" s="48" t="s">
        <v>8</v>
      </c>
      <c r="B4" s="49" t="s">
        <v>9</v>
      </c>
      <c r="C4" s="62">
        <v>3</v>
      </c>
      <c r="D4" s="52">
        <f t="shared" ref="D4:D11" si="0">+C3+D3</f>
        <v>14</v>
      </c>
      <c r="E4" s="52">
        <f t="shared" ref="E4:E11" si="1">+C4+E3</f>
        <v>16</v>
      </c>
      <c r="F4" s="52" t="s">
        <v>10</v>
      </c>
      <c r="G4" s="54" t="s">
        <v>109</v>
      </c>
    </row>
    <row r="5" spans="1:7" ht="19.5" customHeight="1">
      <c r="A5" s="48" t="s">
        <v>12</v>
      </c>
      <c r="B5" s="49" t="s">
        <v>169</v>
      </c>
      <c r="C5" s="62">
        <v>6</v>
      </c>
      <c r="D5" s="52">
        <f t="shared" si="0"/>
        <v>17</v>
      </c>
      <c r="E5" s="52">
        <f t="shared" si="1"/>
        <v>22</v>
      </c>
      <c r="F5" s="52" t="s">
        <v>10</v>
      </c>
      <c r="G5" s="54" t="s">
        <v>165</v>
      </c>
    </row>
    <row r="6" spans="1:7" ht="19.5" customHeight="1">
      <c r="A6" s="48" t="s">
        <v>14</v>
      </c>
      <c r="B6" s="49" t="s">
        <v>170</v>
      </c>
      <c r="C6" s="62">
        <v>8</v>
      </c>
      <c r="D6" s="52">
        <f t="shared" si="0"/>
        <v>23</v>
      </c>
      <c r="E6" s="52">
        <f t="shared" si="1"/>
        <v>30</v>
      </c>
      <c r="F6" s="52" t="s">
        <v>10</v>
      </c>
      <c r="G6" s="55" t="s">
        <v>203</v>
      </c>
    </row>
    <row r="7" spans="1:7" ht="19.5" customHeight="1">
      <c r="A7" s="48" t="s">
        <v>17</v>
      </c>
      <c r="B7" s="49" t="s">
        <v>111</v>
      </c>
      <c r="C7" s="62">
        <v>8</v>
      </c>
      <c r="D7" s="52">
        <f t="shared" si="0"/>
        <v>31</v>
      </c>
      <c r="E7" s="52">
        <f t="shared" si="1"/>
        <v>38</v>
      </c>
      <c r="F7" s="52" t="s">
        <v>16</v>
      </c>
      <c r="G7" s="55" t="s">
        <v>134</v>
      </c>
    </row>
    <row r="8" spans="1:7" ht="25.5">
      <c r="A8" s="48" t="s">
        <v>19</v>
      </c>
      <c r="B8" s="49" t="s">
        <v>20</v>
      </c>
      <c r="C8" s="62">
        <v>8</v>
      </c>
      <c r="D8" s="52">
        <f t="shared" si="0"/>
        <v>39</v>
      </c>
      <c r="E8" s="52">
        <f t="shared" si="1"/>
        <v>46</v>
      </c>
      <c r="F8" s="52" t="s">
        <v>16</v>
      </c>
      <c r="G8" s="80" t="s">
        <v>206</v>
      </c>
    </row>
    <row r="9" spans="1:7" ht="19.5" customHeight="1">
      <c r="A9" s="48" t="s">
        <v>21</v>
      </c>
      <c r="B9" s="49" t="s">
        <v>22</v>
      </c>
      <c r="C9" s="62">
        <v>5</v>
      </c>
      <c r="D9" s="52">
        <f t="shared" si="0"/>
        <v>47</v>
      </c>
      <c r="E9" s="52">
        <f t="shared" si="1"/>
        <v>51</v>
      </c>
      <c r="F9" s="52" t="s">
        <v>10</v>
      </c>
      <c r="G9" s="54" t="s">
        <v>69</v>
      </c>
    </row>
    <row r="10" spans="1:7" ht="31.5" customHeight="1">
      <c r="A10" s="48" t="s">
        <v>23</v>
      </c>
      <c r="B10" s="63" t="s">
        <v>130</v>
      </c>
      <c r="C10" s="62">
        <v>8</v>
      </c>
      <c r="D10" s="52">
        <f t="shared" si="0"/>
        <v>52</v>
      </c>
      <c r="E10" s="52">
        <f t="shared" si="1"/>
        <v>59</v>
      </c>
      <c r="F10" s="52" t="s">
        <v>16</v>
      </c>
      <c r="G10" s="55" t="s">
        <v>25</v>
      </c>
    </row>
    <row r="11" spans="1:7" ht="19.5" customHeight="1">
      <c r="A11" s="89" t="s">
        <v>171</v>
      </c>
      <c r="B11" s="94" t="s">
        <v>22</v>
      </c>
      <c r="C11" s="91">
        <v>16</v>
      </c>
      <c r="D11" s="92">
        <f t="shared" si="0"/>
        <v>60</v>
      </c>
      <c r="E11" s="92">
        <f t="shared" si="1"/>
        <v>75</v>
      </c>
      <c r="F11" s="92" t="s">
        <v>10</v>
      </c>
      <c r="G11" s="97" t="s">
        <v>135</v>
      </c>
    </row>
    <row r="12" spans="1:7" ht="15.75">
      <c r="A12" s="11"/>
      <c r="B12" s="12"/>
      <c r="C12" s="13"/>
      <c r="E12" s="14"/>
      <c r="F12" s="14"/>
    </row>
    <row r="13" spans="1:7">
      <c r="A13" s="15"/>
      <c r="C13" s="13"/>
      <c r="G13" s="61"/>
    </row>
    <row r="14" spans="1:7">
      <c r="A14" s="15"/>
      <c r="C14" s="15"/>
    </row>
    <row r="15" spans="1:7">
      <c r="A15" s="15"/>
      <c r="C15" s="15"/>
    </row>
    <row r="16" spans="1:7">
      <c r="A16" s="15"/>
      <c r="C16" s="15"/>
    </row>
    <row r="17" spans="1:3">
      <c r="A17" s="15"/>
      <c r="C17" s="15"/>
    </row>
  </sheetData>
  <mergeCells count="1">
    <mergeCell ref="A1:G1"/>
  </mergeCells>
  <printOptions gridLines="1"/>
  <pageMargins left="0.75" right="0.75" top="1" bottom="1" header="0.5" footer="0.5"/>
  <pageSetup scale="85" orientation="landscape" r:id="rId1"/>
  <headerFooter alignWithMargins="0">
    <oddFooter>&amp;L&amp;"-,Italic"FINAL 6/2014&amp;C&amp;"-,Italic"Illinois Electronic Filing ST-4 Record Layouts and File Specifications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Normal="100" workbookViewId="0">
      <selection sqref="A1:XFD1"/>
    </sheetView>
  </sheetViews>
  <sheetFormatPr defaultRowHeight="15.75"/>
  <cols>
    <col min="1" max="1" width="8.5703125" style="6" customWidth="1"/>
    <col min="2" max="2" width="32.28515625" style="6" customWidth="1"/>
    <col min="3" max="3" width="9.28515625" style="31" customWidth="1"/>
    <col min="4" max="5" width="9.28515625" style="32" customWidth="1"/>
    <col min="6" max="6" width="9.28515625" style="31" customWidth="1"/>
    <col min="7" max="7" width="55.42578125" style="33" customWidth="1"/>
    <col min="8" max="8" width="13.42578125" style="6" customWidth="1"/>
    <col min="9" max="16384" width="9.140625" style="6"/>
  </cols>
  <sheetData>
    <row r="1" spans="1:7" s="148" customFormat="1" ht="25.5" customHeight="1">
      <c r="A1" s="147" t="s">
        <v>207</v>
      </c>
    </row>
    <row r="2" spans="1:7" ht="26.25">
      <c r="A2" s="56" t="s">
        <v>0</v>
      </c>
      <c r="B2" s="57" t="s">
        <v>1</v>
      </c>
      <c r="C2" s="58" t="s">
        <v>2</v>
      </c>
      <c r="D2" s="59" t="s">
        <v>188</v>
      </c>
      <c r="E2" s="59" t="s">
        <v>189</v>
      </c>
      <c r="F2" s="60" t="s">
        <v>3</v>
      </c>
      <c r="G2" s="60" t="s">
        <v>4</v>
      </c>
    </row>
    <row r="3" spans="1:7" s="3" customFormat="1" ht="19.5" customHeight="1">
      <c r="A3" s="104" t="s">
        <v>5</v>
      </c>
      <c r="B3" s="105" t="s">
        <v>6</v>
      </c>
      <c r="C3" s="108">
        <v>13</v>
      </c>
      <c r="D3" s="107">
        <v>1</v>
      </c>
      <c r="E3" s="69">
        <f>+C3</f>
        <v>13</v>
      </c>
      <c r="F3" s="69" t="s">
        <v>10</v>
      </c>
      <c r="G3" s="105" t="s">
        <v>202</v>
      </c>
    </row>
    <row r="4" spans="1:7" s="3" customFormat="1" ht="19.5" customHeight="1">
      <c r="A4" s="104" t="s">
        <v>8</v>
      </c>
      <c r="B4" s="105" t="s">
        <v>9</v>
      </c>
      <c r="C4" s="108">
        <v>3</v>
      </c>
      <c r="D4" s="69">
        <f t="shared" ref="D4:D11" si="0">+C3+D3</f>
        <v>14</v>
      </c>
      <c r="E4" s="69">
        <f t="shared" ref="E4:E11" si="1">+C4+E3</f>
        <v>16</v>
      </c>
      <c r="F4" s="69" t="s">
        <v>10</v>
      </c>
      <c r="G4" s="78" t="s">
        <v>11</v>
      </c>
    </row>
    <row r="5" spans="1:7" s="3" customFormat="1" ht="19.5" customHeight="1">
      <c r="A5" s="104" t="s">
        <v>12</v>
      </c>
      <c r="B5" s="105" t="s">
        <v>13</v>
      </c>
      <c r="C5" s="108">
        <v>8</v>
      </c>
      <c r="D5" s="69">
        <f t="shared" si="0"/>
        <v>17</v>
      </c>
      <c r="E5" s="69">
        <f t="shared" si="1"/>
        <v>24</v>
      </c>
      <c r="F5" s="69" t="s">
        <v>10</v>
      </c>
      <c r="G5" s="78" t="s">
        <v>204</v>
      </c>
    </row>
    <row r="6" spans="1:7" s="3" customFormat="1" ht="19.5" customHeight="1">
      <c r="A6" s="104" t="s">
        <v>14</v>
      </c>
      <c r="B6" s="105" t="s">
        <v>111</v>
      </c>
      <c r="C6" s="108">
        <v>8</v>
      </c>
      <c r="D6" s="69">
        <f t="shared" si="0"/>
        <v>25</v>
      </c>
      <c r="E6" s="69">
        <f t="shared" si="1"/>
        <v>32</v>
      </c>
      <c r="F6" s="69" t="s">
        <v>16</v>
      </c>
      <c r="G6" s="80" t="s">
        <v>153</v>
      </c>
    </row>
    <row r="7" spans="1:7" s="3" customFormat="1" ht="19.5" customHeight="1">
      <c r="A7" s="104" t="s">
        <v>17</v>
      </c>
      <c r="B7" s="105" t="s">
        <v>18</v>
      </c>
      <c r="C7" s="108">
        <v>5</v>
      </c>
      <c r="D7" s="69">
        <f t="shared" si="0"/>
        <v>33</v>
      </c>
      <c r="E7" s="69">
        <f t="shared" si="1"/>
        <v>37</v>
      </c>
      <c r="F7" s="69" t="s">
        <v>16</v>
      </c>
      <c r="G7" s="80" t="s">
        <v>205</v>
      </c>
    </row>
    <row r="8" spans="1:7" s="3" customFormat="1" ht="25.5">
      <c r="A8" s="104" t="s">
        <v>19</v>
      </c>
      <c r="B8" s="105" t="s">
        <v>20</v>
      </c>
      <c r="C8" s="108">
        <v>8</v>
      </c>
      <c r="D8" s="69">
        <f t="shared" si="0"/>
        <v>38</v>
      </c>
      <c r="E8" s="69">
        <f t="shared" si="1"/>
        <v>45</v>
      </c>
      <c r="F8" s="69" t="s">
        <v>16</v>
      </c>
      <c r="G8" s="80" t="s">
        <v>206</v>
      </c>
    </row>
    <row r="9" spans="1:7" s="3" customFormat="1" ht="19.5" customHeight="1">
      <c r="A9" s="104" t="s">
        <v>21</v>
      </c>
      <c r="B9" s="105" t="s">
        <v>22</v>
      </c>
      <c r="C9" s="108">
        <v>5</v>
      </c>
      <c r="D9" s="69">
        <f t="shared" si="0"/>
        <v>46</v>
      </c>
      <c r="E9" s="69">
        <f t="shared" si="1"/>
        <v>50</v>
      </c>
      <c r="F9" s="69" t="s">
        <v>10</v>
      </c>
      <c r="G9" s="78" t="s">
        <v>69</v>
      </c>
    </row>
    <row r="10" spans="1:7" s="3" customFormat="1" ht="31.5" customHeight="1">
      <c r="A10" s="104" t="s">
        <v>23</v>
      </c>
      <c r="B10" s="128" t="s">
        <v>130</v>
      </c>
      <c r="C10" s="108">
        <v>8</v>
      </c>
      <c r="D10" s="69">
        <f t="shared" si="0"/>
        <v>51</v>
      </c>
      <c r="E10" s="69">
        <f t="shared" si="1"/>
        <v>58</v>
      </c>
      <c r="F10" s="69" t="s">
        <v>16</v>
      </c>
      <c r="G10" s="80" t="s">
        <v>25</v>
      </c>
    </row>
    <row r="11" spans="1:7" ht="19.5" customHeight="1">
      <c r="A11" s="130" t="s">
        <v>26</v>
      </c>
      <c r="B11" s="130" t="s">
        <v>22</v>
      </c>
      <c r="C11" s="131">
        <v>42</v>
      </c>
      <c r="D11" s="131">
        <f t="shared" si="0"/>
        <v>59</v>
      </c>
      <c r="E11" s="131">
        <f t="shared" si="1"/>
        <v>100</v>
      </c>
      <c r="F11" s="131" t="s">
        <v>10</v>
      </c>
      <c r="G11" s="132" t="s">
        <v>69</v>
      </c>
    </row>
    <row r="12" spans="1:7" ht="19.5" customHeight="1">
      <c r="A12" s="133" t="s">
        <v>27</v>
      </c>
      <c r="B12" s="133" t="s">
        <v>28</v>
      </c>
      <c r="C12" s="69">
        <v>8</v>
      </c>
      <c r="D12" s="134">
        <f t="shared" ref="D12:D46" si="2">SUM(E11 + 1)</f>
        <v>101</v>
      </c>
      <c r="E12" s="135">
        <f t="shared" ref="E12:E46" si="3">SUM(C12,D12) -1</f>
        <v>108</v>
      </c>
      <c r="F12" s="69" t="s">
        <v>16</v>
      </c>
      <c r="G12" s="136" t="s">
        <v>199</v>
      </c>
    </row>
    <row r="13" spans="1:7" ht="31.5" customHeight="1">
      <c r="A13" s="133" t="s">
        <v>29</v>
      </c>
      <c r="B13" s="133" t="s">
        <v>30</v>
      </c>
      <c r="C13" s="69">
        <v>8</v>
      </c>
      <c r="D13" s="134">
        <f t="shared" si="2"/>
        <v>109</v>
      </c>
      <c r="E13" s="135">
        <f t="shared" si="3"/>
        <v>116</v>
      </c>
      <c r="F13" s="69" t="s">
        <v>16</v>
      </c>
      <c r="G13" s="136" t="s">
        <v>200</v>
      </c>
    </row>
    <row r="14" spans="1:7" ht="19.5" customHeight="1">
      <c r="A14" s="133" t="s">
        <v>31</v>
      </c>
      <c r="B14" s="133" t="s">
        <v>70</v>
      </c>
      <c r="C14" s="69">
        <v>2</v>
      </c>
      <c r="D14" s="134">
        <f t="shared" si="2"/>
        <v>117</v>
      </c>
      <c r="E14" s="135">
        <f t="shared" si="3"/>
        <v>118</v>
      </c>
      <c r="F14" s="69" t="s">
        <v>16</v>
      </c>
      <c r="G14" s="136" t="s">
        <v>229</v>
      </c>
    </row>
    <row r="15" spans="1:7" ht="19.5" customHeight="1">
      <c r="A15" s="133" t="s">
        <v>32</v>
      </c>
      <c r="B15" s="133" t="s">
        <v>71</v>
      </c>
      <c r="C15" s="69">
        <v>3</v>
      </c>
      <c r="D15" s="134">
        <f t="shared" si="2"/>
        <v>119</v>
      </c>
      <c r="E15" s="135">
        <f t="shared" si="3"/>
        <v>121</v>
      </c>
      <c r="F15" s="69" t="s">
        <v>16</v>
      </c>
      <c r="G15" s="80" t="s">
        <v>269</v>
      </c>
    </row>
    <row r="16" spans="1:7" ht="19.5" customHeight="1">
      <c r="A16" s="133" t="s">
        <v>33</v>
      </c>
      <c r="B16" s="133" t="s">
        <v>266</v>
      </c>
      <c r="C16" s="69">
        <v>60</v>
      </c>
      <c r="D16" s="134">
        <f t="shared" si="2"/>
        <v>122</v>
      </c>
      <c r="E16" s="135">
        <f t="shared" si="3"/>
        <v>181</v>
      </c>
      <c r="F16" s="69" t="s">
        <v>10</v>
      </c>
      <c r="G16" s="80" t="s">
        <v>266</v>
      </c>
    </row>
    <row r="17" spans="1:7" ht="31.5" customHeight="1">
      <c r="A17" s="133" t="s">
        <v>34</v>
      </c>
      <c r="B17" s="133" t="s">
        <v>72</v>
      </c>
      <c r="C17" s="69">
        <v>60</v>
      </c>
      <c r="D17" s="134">
        <f t="shared" si="2"/>
        <v>182</v>
      </c>
      <c r="E17" s="135">
        <f t="shared" si="3"/>
        <v>241</v>
      </c>
      <c r="F17" s="69" t="s">
        <v>10</v>
      </c>
      <c r="G17" s="136" t="s">
        <v>73</v>
      </c>
    </row>
    <row r="18" spans="1:7" ht="19.5" customHeight="1">
      <c r="A18" s="133" t="s">
        <v>35</v>
      </c>
      <c r="B18" s="133" t="s">
        <v>74</v>
      </c>
      <c r="C18" s="69">
        <v>35</v>
      </c>
      <c r="D18" s="134">
        <f t="shared" si="2"/>
        <v>242</v>
      </c>
      <c r="E18" s="135">
        <f t="shared" si="3"/>
        <v>276</v>
      </c>
      <c r="F18" s="69" t="s">
        <v>10</v>
      </c>
      <c r="G18" s="136" t="s">
        <v>74</v>
      </c>
    </row>
    <row r="19" spans="1:7" ht="19.5" customHeight="1">
      <c r="A19" s="133" t="s">
        <v>36</v>
      </c>
      <c r="B19" s="133" t="s">
        <v>75</v>
      </c>
      <c r="C19" s="69">
        <v>35</v>
      </c>
      <c r="D19" s="134">
        <f t="shared" si="2"/>
        <v>277</v>
      </c>
      <c r="E19" s="135">
        <f t="shared" si="3"/>
        <v>311</v>
      </c>
      <c r="F19" s="69" t="s">
        <v>10</v>
      </c>
      <c r="G19" s="136" t="s">
        <v>75</v>
      </c>
    </row>
    <row r="20" spans="1:7" ht="19.5" customHeight="1">
      <c r="A20" s="133" t="s">
        <v>38</v>
      </c>
      <c r="B20" s="133" t="s">
        <v>37</v>
      </c>
      <c r="C20" s="69">
        <v>30</v>
      </c>
      <c r="D20" s="134">
        <f t="shared" si="2"/>
        <v>312</v>
      </c>
      <c r="E20" s="135">
        <f t="shared" si="3"/>
        <v>341</v>
      </c>
      <c r="F20" s="69" t="s">
        <v>10</v>
      </c>
      <c r="G20" s="136" t="s">
        <v>37</v>
      </c>
    </row>
    <row r="21" spans="1:7" ht="19.5" customHeight="1">
      <c r="A21" s="133" t="s">
        <v>40</v>
      </c>
      <c r="B21" s="133" t="s">
        <v>39</v>
      </c>
      <c r="C21" s="69">
        <v>2</v>
      </c>
      <c r="D21" s="134">
        <f t="shared" si="2"/>
        <v>342</v>
      </c>
      <c r="E21" s="135">
        <f t="shared" si="3"/>
        <v>343</v>
      </c>
      <c r="F21" s="69" t="s">
        <v>10</v>
      </c>
      <c r="G21" s="136" t="s">
        <v>76</v>
      </c>
    </row>
    <row r="22" spans="1:7" ht="19.5" customHeight="1">
      <c r="A22" s="133" t="s">
        <v>42</v>
      </c>
      <c r="B22" s="133" t="s">
        <v>41</v>
      </c>
      <c r="C22" s="69">
        <v>9</v>
      </c>
      <c r="D22" s="134">
        <f t="shared" si="2"/>
        <v>344</v>
      </c>
      <c r="E22" s="135">
        <f t="shared" si="3"/>
        <v>352</v>
      </c>
      <c r="F22" s="69" t="s">
        <v>10</v>
      </c>
      <c r="G22" s="136" t="s">
        <v>77</v>
      </c>
    </row>
    <row r="23" spans="1:7" ht="19.5" customHeight="1">
      <c r="A23" s="64" t="s">
        <v>43</v>
      </c>
      <c r="B23" s="68" t="s">
        <v>208</v>
      </c>
      <c r="C23" s="52">
        <v>13</v>
      </c>
      <c r="D23" s="134">
        <f t="shared" si="2"/>
        <v>353</v>
      </c>
      <c r="E23" s="135">
        <f t="shared" si="3"/>
        <v>365</v>
      </c>
      <c r="F23" s="52" t="s">
        <v>16</v>
      </c>
      <c r="G23" s="65" t="s">
        <v>209</v>
      </c>
    </row>
    <row r="24" spans="1:7" ht="19.5" customHeight="1">
      <c r="A24" s="64" t="s">
        <v>44</v>
      </c>
      <c r="B24" s="68" t="s">
        <v>210</v>
      </c>
      <c r="C24" s="52">
        <v>13</v>
      </c>
      <c r="D24" s="134">
        <f t="shared" si="2"/>
        <v>366</v>
      </c>
      <c r="E24" s="135">
        <f t="shared" si="3"/>
        <v>378</v>
      </c>
      <c r="F24" s="52" t="s">
        <v>16</v>
      </c>
      <c r="G24" s="65" t="s">
        <v>211</v>
      </c>
    </row>
    <row r="25" spans="1:7" ht="26.25">
      <c r="A25" s="64" t="s">
        <v>45</v>
      </c>
      <c r="B25" s="70" t="s">
        <v>212</v>
      </c>
      <c r="C25" s="52">
        <v>13</v>
      </c>
      <c r="D25" s="134">
        <f t="shared" si="2"/>
        <v>379</v>
      </c>
      <c r="E25" s="135">
        <f t="shared" si="3"/>
        <v>391</v>
      </c>
      <c r="F25" s="52" t="s">
        <v>16</v>
      </c>
      <c r="G25" s="65" t="s">
        <v>213</v>
      </c>
    </row>
    <row r="26" spans="1:7" ht="19.5" customHeight="1">
      <c r="A26" s="64" t="s">
        <v>46</v>
      </c>
      <c r="B26" s="68" t="s">
        <v>63</v>
      </c>
      <c r="C26" s="69">
        <v>13</v>
      </c>
      <c r="D26" s="134">
        <f t="shared" si="2"/>
        <v>392</v>
      </c>
      <c r="E26" s="135">
        <f t="shared" si="3"/>
        <v>404</v>
      </c>
      <c r="F26" s="52" t="s">
        <v>16</v>
      </c>
      <c r="G26" s="65" t="s">
        <v>216</v>
      </c>
    </row>
    <row r="27" spans="1:7" ht="31.5" customHeight="1">
      <c r="A27" s="64" t="s">
        <v>47</v>
      </c>
      <c r="B27" s="70" t="s">
        <v>214</v>
      </c>
      <c r="C27" s="52">
        <v>13</v>
      </c>
      <c r="D27" s="134">
        <f t="shared" si="2"/>
        <v>405</v>
      </c>
      <c r="E27" s="135">
        <f t="shared" si="3"/>
        <v>417</v>
      </c>
      <c r="F27" s="52" t="s">
        <v>16</v>
      </c>
      <c r="G27" s="65" t="s">
        <v>215</v>
      </c>
    </row>
    <row r="28" spans="1:7" ht="31.5" customHeight="1">
      <c r="A28" s="64" t="s">
        <v>49</v>
      </c>
      <c r="B28" s="70" t="s">
        <v>217</v>
      </c>
      <c r="C28" s="52">
        <v>6</v>
      </c>
      <c r="D28" s="134">
        <f t="shared" si="2"/>
        <v>418</v>
      </c>
      <c r="E28" s="135">
        <f t="shared" si="3"/>
        <v>423</v>
      </c>
      <c r="F28" s="52" t="s">
        <v>16</v>
      </c>
      <c r="G28" s="65" t="s">
        <v>48</v>
      </c>
    </row>
    <row r="29" spans="1:7" ht="31.5" customHeight="1">
      <c r="A29" s="64" t="s">
        <v>50</v>
      </c>
      <c r="B29" s="70" t="s">
        <v>218</v>
      </c>
      <c r="C29" s="52">
        <v>13</v>
      </c>
      <c r="D29" s="134">
        <f t="shared" si="2"/>
        <v>424</v>
      </c>
      <c r="E29" s="135">
        <f t="shared" si="3"/>
        <v>436</v>
      </c>
      <c r="F29" s="52" t="s">
        <v>16</v>
      </c>
      <c r="G29" s="65" t="s">
        <v>219</v>
      </c>
    </row>
    <row r="30" spans="1:7" ht="31.5" customHeight="1">
      <c r="A30" s="64" t="s">
        <v>51</v>
      </c>
      <c r="B30" s="70" t="s">
        <v>168</v>
      </c>
      <c r="C30" s="52">
        <v>6</v>
      </c>
      <c r="D30" s="134">
        <f t="shared" si="2"/>
        <v>437</v>
      </c>
      <c r="E30" s="135">
        <f t="shared" si="3"/>
        <v>442</v>
      </c>
      <c r="F30" s="52" t="s">
        <v>16</v>
      </c>
      <c r="G30" s="65" t="s">
        <v>48</v>
      </c>
    </row>
    <row r="31" spans="1:7" ht="31.5" customHeight="1">
      <c r="A31" s="64" t="s">
        <v>52</v>
      </c>
      <c r="B31" s="70" t="s">
        <v>220</v>
      </c>
      <c r="C31" s="52">
        <v>13</v>
      </c>
      <c r="D31" s="134">
        <f t="shared" si="2"/>
        <v>443</v>
      </c>
      <c r="E31" s="135">
        <f t="shared" si="3"/>
        <v>455</v>
      </c>
      <c r="F31" s="52" t="s">
        <v>16</v>
      </c>
      <c r="G31" s="65" t="s">
        <v>271</v>
      </c>
    </row>
    <row r="32" spans="1:7" ht="31.5" customHeight="1">
      <c r="A32" s="64" t="s">
        <v>53</v>
      </c>
      <c r="B32" s="70" t="s">
        <v>221</v>
      </c>
      <c r="C32" s="52">
        <v>13</v>
      </c>
      <c r="D32" s="134">
        <f t="shared" si="2"/>
        <v>456</v>
      </c>
      <c r="E32" s="135">
        <f t="shared" si="3"/>
        <v>468</v>
      </c>
      <c r="F32" s="52" t="s">
        <v>16</v>
      </c>
      <c r="G32" s="65" t="s">
        <v>222</v>
      </c>
    </row>
    <row r="33" spans="1:7" ht="31.5" customHeight="1">
      <c r="A33" s="64" t="s">
        <v>54</v>
      </c>
      <c r="B33" s="70" t="s">
        <v>223</v>
      </c>
      <c r="C33" s="52">
        <v>13</v>
      </c>
      <c r="D33" s="134">
        <f t="shared" si="2"/>
        <v>469</v>
      </c>
      <c r="E33" s="135">
        <f t="shared" si="3"/>
        <v>481</v>
      </c>
      <c r="F33" s="52" t="s">
        <v>16</v>
      </c>
      <c r="G33" s="65" t="s">
        <v>224</v>
      </c>
    </row>
    <row r="34" spans="1:7" ht="31.5" customHeight="1">
      <c r="A34" s="64" t="s">
        <v>55</v>
      </c>
      <c r="B34" s="70" t="s">
        <v>225</v>
      </c>
      <c r="C34" s="52">
        <v>13</v>
      </c>
      <c r="D34" s="134">
        <f t="shared" si="2"/>
        <v>482</v>
      </c>
      <c r="E34" s="135">
        <f t="shared" si="3"/>
        <v>494</v>
      </c>
      <c r="F34" s="52" t="s">
        <v>16</v>
      </c>
      <c r="G34" s="65" t="s">
        <v>226</v>
      </c>
    </row>
    <row r="35" spans="1:7" ht="31.5" customHeight="1">
      <c r="A35" s="64" t="s">
        <v>56</v>
      </c>
      <c r="B35" s="70" t="s">
        <v>228</v>
      </c>
      <c r="C35" s="52">
        <v>13</v>
      </c>
      <c r="D35" s="134">
        <f t="shared" si="2"/>
        <v>495</v>
      </c>
      <c r="E35" s="135">
        <f t="shared" si="3"/>
        <v>507</v>
      </c>
      <c r="F35" s="52" t="s">
        <v>16</v>
      </c>
      <c r="G35" s="65" t="s">
        <v>227</v>
      </c>
    </row>
    <row r="36" spans="1:7" ht="31.5" customHeight="1">
      <c r="A36" s="64" t="s">
        <v>255</v>
      </c>
      <c r="B36" s="70" t="s">
        <v>78</v>
      </c>
      <c r="C36" s="52">
        <v>13</v>
      </c>
      <c r="D36" s="134">
        <f t="shared" si="2"/>
        <v>508</v>
      </c>
      <c r="E36" s="135">
        <f t="shared" si="3"/>
        <v>520</v>
      </c>
      <c r="F36" s="52" t="s">
        <v>16</v>
      </c>
      <c r="G36" s="65" t="s">
        <v>272</v>
      </c>
    </row>
    <row r="37" spans="1:7" ht="31.5" customHeight="1">
      <c r="A37" s="109" t="s">
        <v>256</v>
      </c>
      <c r="B37" s="110" t="s">
        <v>156</v>
      </c>
      <c r="C37" s="111">
        <v>25</v>
      </c>
      <c r="D37" s="134">
        <f t="shared" si="2"/>
        <v>521</v>
      </c>
      <c r="E37" s="135">
        <f t="shared" si="3"/>
        <v>545</v>
      </c>
      <c r="F37" s="111" t="s">
        <v>10</v>
      </c>
      <c r="G37" s="112" t="s">
        <v>158</v>
      </c>
    </row>
    <row r="38" spans="1:7" ht="31.5" customHeight="1">
      <c r="A38" s="109" t="s">
        <v>257</v>
      </c>
      <c r="B38" s="110" t="s">
        <v>157</v>
      </c>
      <c r="C38" s="111">
        <v>20</v>
      </c>
      <c r="D38" s="134">
        <f t="shared" si="2"/>
        <v>546</v>
      </c>
      <c r="E38" s="135">
        <f t="shared" si="3"/>
        <v>565</v>
      </c>
      <c r="F38" s="111" t="s">
        <v>10</v>
      </c>
      <c r="G38" s="112" t="s">
        <v>159</v>
      </c>
    </row>
    <row r="39" spans="1:7" s="24" customFormat="1" ht="31.5" customHeight="1">
      <c r="A39" s="109" t="s">
        <v>258</v>
      </c>
      <c r="B39" s="113" t="s">
        <v>79</v>
      </c>
      <c r="C39" s="111">
        <v>6</v>
      </c>
      <c r="D39" s="134">
        <f t="shared" si="2"/>
        <v>566</v>
      </c>
      <c r="E39" s="135">
        <f t="shared" si="3"/>
        <v>571</v>
      </c>
      <c r="F39" s="111" t="s">
        <v>10</v>
      </c>
      <c r="G39" s="112" t="s">
        <v>80</v>
      </c>
    </row>
    <row r="40" spans="1:7" s="24" customFormat="1" ht="31.5" customHeight="1">
      <c r="A40" s="109" t="s">
        <v>259</v>
      </c>
      <c r="B40" s="110" t="s">
        <v>22</v>
      </c>
      <c r="C40" s="111">
        <v>3</v>
      </c>
      <c r="D40" s="134">
        <f t="shared" si="2"/>
        <v>572</v>
      </c>
      <c r="E40" s="135">
        <f t="shared" si="3"/>
        <v>574</v>
      </c>
      <c r="F40" s="111" t="s">
        <v>10</v>
      </c>
      <c r="G40" s="112" t="s">
        <v>172</v>
      </c>
    </row>
    <row r="41" spans="1:7" s="24" customFormat="1" ht="19.5" customHeight="1">
      <c r="A41" s="109" t="s">
        <v>260</v>
      </c>
      <c r="B41" s="110" t="s">
        <v>81</v>
      </c>
      <c r="C41" s="111">
        <v>10</v>
      </c>
      <c r="D41" s="134">
        <f t="shared" si="2"/>
        <v>575</v>
      </c>
      <c r="E41" s="135">
        <f t="shared" si="3"/>
        <v>584</v>
      </c>
      <c r="F41" s="111" t="s">
        <v>10</v>
      </c>
      <c r="G41" s="112" t="s">
        <v>81</v>
      </c>
    </row>
    <row r="42" spans="1:7" s="24" customFormat="1" ht="31.5" customHeight="1">
      <c r="A42" s="109" t="s">
        <v>261</v>
      </c>
      <c r="B42" s="110" t="s">
        <v>82</v>
      </c>
      <c r="C42" s="111">
        <v>8</v>
      </c>
      <c r="D42" s="134">
        <f t="shared" si="2"/>
        <v>585</v>
      </c>
      <c r="E42" s="135">
        <f t="shared" si="3"/>
        <v>592</v>
      </c>
      <c r="F42" s="111" t="s">
        <v>16</v>
      </c>
      <c r="G42" s="112" t="s">
        <v>83</v>
      </c>
    </row>
    <row r="43" spans="1:7" s="24" customFormat="1" ht="19.5" customHeight="1">
      <c r="A43" s="109" t="s">
        <v>262</v>
      </c>
      <c r="B43" s="110" t="s">
        <v>84</v>
      </c>
      <c r="C43" s="111">
        <v>30</v>
      </c>
      <c r="D43" s="134">
        <f t="shared" si="2"/>
        <v>593</v>
      </c>
      <c r="E43" s="135">
        <f t="shared" si="3"/>
        <v>622</v>
      </c>
      <c r="F43" s="111" t="s">
        <v>10</v>
      </c>
      <c r="G43" s="112" t="s">
        <v>85</v>
      </c>
    </row>
    <row r="44" spans="1:7" s="24" customFormat="1" ht="19.5" customHeight="1">
      <c r="A44" s="109" t="s">
        <v>263</v>
      </c>
      <c r="B44" s="110" t="s">
        <v>86</v>
      </c>
      <c r="C44" s="111">
        <v>10</v>
      </c>
      <c r="D44" s="134">
        <f t="shared" si="2"/>
        <v>623</v>
      </c>
      <c r="E44" s="135">
        <f t="shared" si="3"/>
        <v>632</v>
      </c>
      <c r="F44" s="111" t="s">
        <v>10</v>
      </c>
      <c r="G44" s="112" t="s">
        <v>86</v>
      </c>
    </row>
    <row r="45" spans="1:7" s="24" customFormat="1" ht="32.25" customHeight="1">
      <c r="A45" s="109" t="s">
        <v>264</v>
      </c>
      <c r="B45" s="110" t="s">
        <v>87</v>
      </c>
      <c r="C45" s="111">
        <v>8</v>
      </c>
      <c r="D45" s="134">
        <f t="shared" si="2"/>
        <v>633</v>
      </c>
      <c r="E45" s="135">
        <f t="shared" si="3"/>
        <v>640</v>
      </c>
      <c r="F45" s="111" t="s">
        <v>16</v>
      </c>
      <c r="G45" s="112" t="s">
        <v>88</v>
      </c>
    </row>
    <row r="46" spans="1:7" s="24" customFormat="1" ht="31.5" customHeight="1">
      <c r="A46" s="109" t="s">
        <v>265</v>
      </c>
      <c r="B46" s="110" t="s">
        <v>22</v>
      </c>
      <c r="C46" s="111">
        <v>316</v>
      </c>
      <c r="D46" s="134">
        <f t="shared" si="2"/>
        <v>641</v>
      </c>
      <c r="E46" s="135">
        <f t="shared" si="3"/>
        <v>956</v>
      </c>
      <c r="F46" s="111" t="s">
        <v>10</v>
      </c>
      <c r="G46" s="112" t="s">
        <v>172</v>
      </c>
    </row>
    <row r="47" spans="1:7" s="24" customFormat="1" ht="31.5" customHeight="1">
      <c r="A47" s="17"/>
      <c r="B47" s="22"/>
      <c r="C47" s="21"/>
      <c r="D47" s="19"/>
      <c r="E47" s="20"/>
      <c r="F47" s="21"/>
      <c r="G47" s="23"/>
    </row>
    <row r="48" spans="1:7" s="24" customFormat="1" ht="31.5" customHeight="1">
      <c r="A48" s="22"/>
      <c r="B48" s="22"/>
      <c r="C48" s="21"/>
      <c r="D48" s="19"/>
      <c r="E48" s="20"/>
      <c r="F48" s="21"/>
      <c r="G48" s="23"/>
    </row>
    <row r="49" spans="1:7" s="24" customFormat="1" ht="31.5" customHeight="1">
      <c r="A49" s="22"/>
      <c r="B49" s="22"/>
      <c r="C49" s="21"/>
      <c r="D49" s="19"/>
      <c r="E49" s="20"/>
      <c r="F49" s="21"/>
      <c r="G49" s="23"/>
    </row>
    <row r="50" spans="1:7" s="24" customFormat="1" ht="31.5" customHeight="1">
      <c r="A50" s="22"/>
      <c r="B50" s="22"/>
      <c r="C50" s="21"/>
      <c r="D50" s="25"/>
      <c r="E50" s="26"/>
      <c r="F50" s="21"/>
      <c r="G50" s="23"/>
    </row>
    <row r="51" spans="1:7" s="24" customFormat="1" ht="31.5" customHeight="1">
      <c r="C51" s="21"/>
      <c r="D51" s="25"/>
      <c r="E51" s="26"/>
      <c r="F51" s="21"/>
      <c r="G51" s="23"/>
    </row>
    <row r="52" spans="1:7" s="24" customFormat="1" ht="31.5" customHeight="1">
      <c r="A52" s="6"/>
      <c r="B52" s="6"/>
      <c r="C52" s="31"/>
      <c r="D52" s="32"/>
      <c r="E52" s="32"/>
      <c r="F52" s="31"/>
      <c r="G52" s="33"/>
    </row>
    <row r="53" spans="1:7" s="24" customFormat="1" ht="31.5" customHeight="1">
      <c r="A53" s="6"/>
      <c r="B53" s="6"/>
      <c r="C53" s="31"/>
      <c r="D53" s="32"/>
      <c r="E53" s="32"/>
      <c r="F53" s="31"/>
      <c r="G53" s="33"/>
    </row>
    <row r="54" spans="1:7" s="24" customFormat="1" ht="19.5" customHeight="1">
      <c r="A54" s="6"/>
      <c r="B54" s="6"/>
      <c r="C54" s="31"/>
      <c r="D54" s="32"/>
      <c r="E54" s="32"/>
      <c r="F54" s="31"/>
      <c r="G54" s="33"/>
    </row>
    <row r="55" spans="1:7" s="24" customFormat="1" ht="19.5" customHeight="1">
      <c r="A55" s="6"/>
      <c r="B55" s="6"/>
      <c r="C55" s="31"/>
      <c r="D55" s="32"/>
      <c r="E55" s="32"/>
      <c r="F55" s="31"/>
      <c r="G55" s="33"/>
    </row>
    <row r="56" spans="1:7" s="24" customFormat="1" ht="31.5" customHeight="1">
      <c r="A56" s="6"/>
      <c r="B56" s="6"/>
      <c r="C56" s="31"/>
      <c r="D56" s="32"/>
      <c r="E56" s="32"/>
      <c r="F56" s="31"/>
      <c r="G56" s="33"/>
    </row>
    <row r="57" spans="1:7" s="24" customFormat="1" ht="31.5" customHeight="1">
      <c r="A57" s="6"/>
      <c r="B57" s="6"/>
      <c r="C57" s="31"/>
      <c r="D57" s="32"/>
      <c r="E57" s="32"/>
      <c r="F57" s="31"/>
      <c r="G57" s="33"/>
    </row>
    <row r="58" spans="1:7" s="24" customFormat="1" ht="19.5" customHeight="1">
      <c r="A58" s="27"/>
      <c r="B58" s="27"/>
      <c r="C58" s="28"/>
      <c r="D58" s="20"/>
      <c r="E58" s="20"/>
      <c r="F58" s="28"/>
      <c r="G58" s="18"/>
    </row>
    <row r="59" spans="1:7" s="24" customFormat="1" ht="19.5" customHeight="1">
      <c r="A59" s="27"/>
      <c r="B59" s="27"/>
      <c r="C59" s="28"/>
      <c r="D59" s="20"/>
      <c r="E59" s="20"/>
      <c r="F59" s="28"/>
      <c r="G59" s="18"/>
    </row>
    <row r="60" spans="1:7" s="24" customFormat="1" ht="19.5" customHeight="1">
      <c r="A60" s="27"/>
      <c r="B60" s="27"/>
      <c r="C60" s="28"/>
      <c r="D60" s="20"/>
      <c r="E60" s="20"/>
      <c r="F60" s="28"/>
      <c r="G60" s="23"/>
    </row>
    <row r="61" spans="1:7" s="103" customFormat="1">
      <c r="A61" s="29"/>
      <c r="B61" s="29"/>
      <c r="C61" s="30"/>
      <c r="D61" s="26"/>
      <c r="E61" s="26"/>
      <c r="F61" s="30"/>
      <c r="G61" s="23"/>
    </row>
    <row r="62" spans="1:7" s="103" customFormat="1" ht="19.5" customHeight="1">
      <c r="A62" s="27"/>
      <c r="B62" s="27"/>
      <c r="C62" s="30"/>
      <c r="D62" s="26"/>
      <c r="E62" s="26"/>
      <c r="F62" s="28"/>
      <c r="G62" s="18"/>
    </row>
    <row r="63" spans="1:7" s="103" customFormat="1" ht="19.5" customHeight="1">
      <c r="A63" s="27"/>
      <c r="B63" s="27"/>
      <c r="C63" s="30"/>
      <c r="D63" s="26"/>
      <c r="E63" s="26"/>
      <c r="F63" s="28"/>
      <c r="G63" s="18"/>
    </row>
    <row r="64" spans="1:7" s="103" customFormat="1">
      <c r="A64" s="29"/>
      <c r="B64" s="29"/>
      <c r="C64" s="30"/>
      <c r="D64" s="26"/>
      <c r="E64" s="26"/>
      <c r="F64" s="30"/>
      <c r="G64" s="23"/>
    </row>
    <row r="65" spans="1:7" s="103" customFormat="1" ht="19.5" customHeight="1">
      <c r="A65" s="29"/>
      <c r="B65" s="29"/>
      <c r="C65" s="30"/>
      <c r="D65" s="26"/>
      <c r="E65" s="26"/>
      <c r="F65" s="30"/>
      <c r="G65" s="23"/>
    </row>
    <row r="66" spans="1:7" s="103" customFormat="1">
      <c r="A66" s="27"/>
      <c r="B66" s="27"/>
      <c r="C66" s="30"/>
      <c r="D66" s="26"/>
      <c r="E66" s="26"/>
      <c r="F66" s="28"/>
      <c r="G66" s="18"/>
    </row>
    <row r="67" spans="1:7" s="103" customFormat="1" ht="31.5" customHeight="1">
      <c r="A67" s="6"/>
      <c r="B67" s="6"/>
      <c r="C67" s="31"/>
      <c r="D67" s="32"/>
      <c r="E67" s="32"/>
      <c r="F67" s="31"/>
      <c r="G67" s="33"/>
    </row>
    <row r="68" spans="1:7" s="103" customFormat="1" ht="31.5" customHeight="1">
      <c r="A68" s="6"/>
      <c r="B68" s="6"/>
      <c r="C68" s="31"/>
      <c r="D68" s="32"/>
      <c r="E68" s="32"/>
      <c r="F68" s="31"/>
      <c r="G68" s="33"/>
    </row>
    <row r="69" spans="1:7" s="103" customFormat="1" ht="31.5" customHeight="1">
      <c r="A69" s="6"/>
      <c r="B69" s="6"/>
      <c r="C69" s="31"/>
      <c r="D69" s="32"/>
      <c r="E69" s="32"/>
      <c r="F69" s="31"/>
      <c r="G69" s="33"/>
    </row>
    <row r="70" spans="1:7" s="103" customFormat="1" ht="19.5" customHeight="1">
      <c r="A70" s="6"/>
      <c r="B70" s="6"/>
      <c r="C70" s="31"/>
      <c r="D70" s="32"/>
      <c r="E70" s="32"/>
      <c r="F70" s="31"/>
      <c r="G70" s="33"/>
    </row>
    <row r="71" spans="1:7" s="103" customFormat="1" ht="19.5" customHeight="1">
      <c r="A71" s="6"/>
      <c r="B71" s="6"/>
      <c r="C71" s="31"/>
      <c r="D71" s="32"/>
      <c r="E71" s="32"/>
      <c r="F71" s="31"/>
      <c r="G71" s="33"/>
    </row>
    <row r="72" spans="1:7" s="103" customFormat="1" ht="31.5" customHeight="1">
      <c r="A72" s="6"/>
      <c r="B72" s="6"/>
      <c r="C72" s="31"/>
      <c r="D72" s="32"/>
      <c r="E72" s="32"/>
      <c r="F72" s="31"/>
      <c r="G72" s="33"/>
    </row>
    <row r="73" spans="1:7" s="103" customFormat="1" ht="19.5" customHeight="1">
      <c r="A73" s="6"/>
      <c r="B73" s="6"/>
      <c r="C73" s="31"/>
      <c r="D73" s="32"/>
      <c r="E73" s="32"/>
      <c r="F73" s="31"/>
      <c r="G73" s="33"/>
    </row>
    <row r="74" spans="1:7" s="103" customFormat="1" ht="19.5" customHeight="1">
      <c r="A74" s="6"/>
      <c r="B74" s="6"/>
      <c r="C74" s="31"/>
      <c r="D74" s="32"/>
      <c r="E74" s="32"/>
      <c r="F74" s="31"/>
      <c r="G74" s="33"/>
    </row>
    <row r="75" spans="1:7" s="103" customFormat="1" ht="31.5" customHeight="1">
      <c r="A75" s="6"/>
      <c r="B75" s="6"/>
      <c r="C75" s="31"/>
      <c r="D75" s="32"/>
      <c r="E75" s="32"/>
      <c r="F75" s="31"/>
      <c r="G75" s="33"/>
    </row>
    <row r="76" spans="1:7" s="103" customFormat="1" ht="19.5" customHeight="1">
      <c r="A76" s="6"/>
      <c r="B76" s="6"/>
      <c r="C76" s="31"/>
      <c r="D76" s="32"/>
      <c r="E76" s="32"/>
      <c r="F76" s="31"/>
      <c r="G76" s="33"/>
    </row>
    <row r="77" spans="1:7" s="24" customFormat="1">
      <c r="A77" s="6"/>
      <c r="B77" s="6"/>
      <c r="C77" s="31"/>
      <c r="D77" s="32"/>
      <c r="E77" s="32"/>
      <c r="F77" s="31"/>
      <c r="G77" s="33"/>
    </row>
    <row r="78" spans="1:7" s="24" customFormat="1">
      <c r="A78" s="6"/>
      <c r="B78" s="6"/>
      <c r="C78" s="31"/>
      <c r="D78" s="32"/>
      <c r="E78" s="32"/>
      <c r="F78" s="31"/>
      <c r="G78" s="33"/>
    </row>
    <row r="79" spans="1:7" s="24" customFormat="1">
      <c r="A79" s="6"/>
      <c r="B79" s="6"/>
      <c r="C79" s="31"/>
      <c r="D79" s="32"/>
      <c r="E79" s="32"/>
      <c r="F79" s="31"/>
      <c r="G79" s="33"/>
    </row>
    <row r="80" spans="1:7" s="24" customFormat="1">
      <c r="A80" s="6"/>
      <c r="B80" s="6"/>
      <c r="C80" s="31"/>
      <c r="D80" s="32"/>
      <c r="E80" s="32"/>
      <c r="F80" s="31"/>
      <c r="G80" s="33"/>
    </row>
    <row r="81" spans="1:7" s="24" customFormat="1">
      <c r="A81" s="6"/>
      <c r="B81" s="6"/>
      <c r="C81" s="31"/>
      <c r="D81" s="32"/>
      <c r="E81" s="32"/>
      <c r="F81" s="31"/>
      <c r="G81" s="33"/>
    </row>
  </sheetData>
  <mergeCells count="1">
    <mergeCell ref="A1:XFD1"/>
  </mergeCells>
  <printOptions gridLines="1"/>
  <pageMargins left="0.75" right="0.75" top="1" bottom="1" header="0.5" footer="0.5"/>
  <pageSetup scale="85" orientation="landscape" r:id="rId1"/>
  <headerFooter alignWithMargins="0">
    <oddFooter>&amp;L&amp;"-,Italic"FINAL 6/2014&amp;C&amp;"-,Italic"Illinois Electronic Filing ST-4 Record Layouts and File Specifications
&amp;R&amp;P</oddFooter>
  </headerFooter>
  <ignoredErrors>
    <ignoredError sqref="A12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W39"/>
  <sheetViews>
    <sheetView zoomScaleNormal="100" workbookViewId="0">
      <selection sqref="A1:IW1"/>
    </sheetView>
  </sheetViews>
  <sheetFormatPr defaultColWidth="14.5703125" defaultRowHeight="15.75"/>
  <cols>
    <col min="1" max="1" width="8.7109375" style="121" customWidth="1"/>
    <col min="2" max="2" width="32.28515625" style="121" customWidth="1"/>
    <col min="3" max="4" width="9.28515625" style="121" customWidth="1"/>
    <col min="5" max="5" width="9.28515625" style="124" customWidth="1"/>
    <col min="6" max="6" width="9.28515625" style="121" customWidth="1"/>
    <col min="7" max="7" width="55.42578125" style="121" customWidth="1"/>
    <col min="8" max="16384" width="14.5703125" style="121"/>
  </cols>
  <sheetData>
    <row r="1" spans="1:257" s="114" customFormat="1" ht="26.25" customHeight="1">
      <c r="A1" s="149" t="s">
        <v>250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  <c r="IV1" s="150"/>
      <c r="IW1" s="150"/>
    </row>
    <row r="2" spans="1:257" s="1" customFormat="1" ht="26.25" customHeight="1">
      <c r="A2" s="56" t="s">
        <v>0</v>
      </c>
      <c r="B2" s="71" t="s">
        <v>1</v>
      </c>
      <c r="C2" s="72" t="s">
        <v>2</v>
      </c>
      <c r="D2" s="59" t="s">
        <v>188</v>
      </c>
      <c r="E2" s="59" t="s">
        <v>189</v>
      </c>
      <c r="F2" s="73" t="s">
        <v>3</v>
      </c>
      <c r="G2" s="72" t="s">
        <v>4</v>
      </c>
    </row>
    <row r="3" spans="1:257" s="114" customFormat="1" ht="19.5" customHeight="1">
      <c r="A3" s="125" t="s">
        <v>5</v>
      </c>
      <c r="B3" s="105" t="s">
        <v>6</v>
      </c>
      <c r="C3" s="108">
        <v>13</v>
      </c>
      <c r="D3" s="137">
        <v>1</v>
      </c>
      <c r="E3" s="138">
        <v>13</v>
      </c>
      <c r="F3" s="108" t="s">
        <v>7</v>
      </c>
      <c r="G3" s="105" t="s">
        <v>202</v>
      </c>
    </row>
    <row r="4" spans="1:257" s="114" customFormat="1" ht="19.5" customHeight="1">
      <c r="A4" s="115" t="s">
        <v>8</v>
      </c>
      <c r="B4" s="49" t="s">
        <v>9</v>
      </c>
      <c r="C4" s="116">
        <v>3</v>
      </c>
      <c r="D4" s="50">
        <f>SUM(E3,1)</f>
        <v>14</v>
      </c>
      <c r="E4" s="50">
        <f>SUM(C4,D4) - 1</f>
        <v>16</v>
      </c>
      <c r="F4" s="62" t="s">
        <v>10</v>
      </c>
      <c r="G4" s="63" t="s">
        <v>64</v>
      </c>
    </row>
    <row r="5" spans="1:257" s="114" customFormat="1" ht="19.5" customHeight="1">
      <c r="A5" s="115" t="s">
        <v>12</v>
      </c>
      <c r="B5" s="49" t="s">
        <v>13</v>
      </c>
      <c r="C5" s="62">
        <v>8</v>
      </c>
      <c r="D5" s="50">
        <f t="shared" ref="D5:D25" si="0">SUM(E4,1)</f>
        <v>17</v>
      </c>
      <c r="E5" s="50">
        <f t="shared" ref="E5:E25" si="1">SUM(C5,D5) - 1</f>
        <v>24</v>
      </c>
      <c r="F5" s="62" t="s">
        <v>10</v>
      </c>
      <c r="G5" s="63" t="s">
        <v>249</v>
      </c>
    </row>
    <row r="6" spans="1:257" s="114" customFormat="1" ht="19.5" customHeight="1">
      <c r="A6" s="115" t="s">
        <v>14</v>
      </c>
      <c r="B6" s="49" t="s">
        <v>15</v>
      </c>
      <c r="C6" s="62">
        <v>8</v>
      </c>
      <c r="D6" s="50">
        <f t="shared" si="0"/>
        <v>25</v>
      </c>
      <c r="E6" s="50">
        <f t="shared" si="1"/>
        <v>32</v>
      </c>
      <c r="F6" s="62" t="s">
        <v>16</v>
      </c>
      <c r="G6" s="55" t="s">
        <v>90</v>
      </c>
    </row>
    <row r="7" spans="1:257" s="114" customFormat="1" ht="19.5" customHeight="1">
      <c r="A7" s="115" t="s">
        <v>17</v>
      </c>
      <c r="B7" s="49" t="s">
        <v>18</v>
      </c>
      <c r="C7" s="62">
        <v>5</v>
      </c>
      <c r="D7" s="50">
        <f t="shared" si="0"/>
        <v>33</v>
      </c>
      <c r="E7" s="50">
        <f t="shared" si="1"/>
        <v>37</v>
      </c>
      <c r="F7" s="62" t="s">
        <v>16</v>
      </c>
      <c r="G7" s="142" t="s">
        <v>270</v>
      </c>
    </row>
    <row r="8" spans="1:257" s="114" customFormat="1" ht="25.5">
      <c r="A8" s="115" t="s">
        <v>19</v>
      </c>
      <c r="B8" s="75" t="s">
        <v>20</v>
      </c>
      <c r="C8" s="62">
        <v>8</v>
      </c>
      <c r="D8" s="50">
        <f t="shared" si="0"/>
        <v>38</v>
      </c>
      <c r="E8" s="50">
        <f t="shared" si="1"/>
        <v>45</v>
      </c>
      <c r="F8" s="62" t="s">
        <v>10</v>
      </c>
      <c r="G8" s="80" t="s">
        <v>206</v>
      </c>
    </row>
    <row r="9" spans="1:257" s="3" customFormat="1" ht="19.5" customHeight="1">
      <c r="A9" s="48" t="s">
        <v>21</v>
      </c>
      <c r="B9" s="49" t="s">
        <v>22</v>
      </c>
      <c r="C9" s="62">
        <v>5</v>
      </c>
      <c r="D9" s="50">
        <f t="shared" si="0"/>
        <v>46</v>
      </c>
      <c r="E9" s="50">
        <f t="shared" si="1"/>
        <v>50</v>
      </c>
      <c r="F9" s="52"/>
      <c r="G9" s="54" t="s">
        <v>69</v>
      </c>
    </row>
    <row r="10" spans="1:257" s="3" customFormat="1" ht="31.5" customHeight="1">
      <c r="A10" s="48" t="s">
        <v>23</v>
      </c>
      <c r="B10" s="63" t="s">
        <v>130</v>
      </c>
      <c r="C10" s="62">
        <v>8</v>
      </c>
      <c r="D10" s="50">
        <f t="shared" si="0"/>
        <v>51</v>
      </c>
      <c r="E10" s="50">
        <f t="shared" si="1"/>
        <v>58</v>
      </c>
      <c r="F10" s="52" t="s">
        <v>16</v>
      </c>
      <c r="G10" s="55" t="s">
        <v>25</v>
      </c>
    </row>
    <row r="11" spans="1:257" ht="31.5" customHeight="1">
      <c r="A11" s="117" t="s">
        <v>59</v>
      </c>
      <c r="B11" s="118" t="s">
        <v>20</v>
      </c>
      <c r="C11" s="119">
        <v>8</v>
      </c>
      <c r="D11" s="120">
        <f t="shared" si="0"/>
        <v>59</v>
      </c>
      <c r="E11" s="120">
        <f t="shared" si="1"/>
        <v>66</v>
      </c>
      <c r="F11" s="91" t="s">
        <v>10</v>
      </c>
      <c r="G11" s="80" t="s">
        <v>206</v>
      </c>
    </row>
    <row r="12" spans="1:257" ht="19.5" customHeight="1">
      <c r="A12" s="115" t="s">
        <v>230</v>
      </c>
      <c r="B12" s="63" t="s">
        <v>22</v>
      </c>
      <c r="C12" s="116">
        <v>5</v>
      </c>
      <c r="D12" s="50">
        <f t="shared" si="0"/>
        <v>67</v>
      </c>
      <c r="E12" s="50">
        <f t="shared" si="1"/>
        <v>71</v>
      </c>
      <c r="F12" s="62" t="s">
        <v>10</v>
      </c>
      <c r="G12" s="63" t="s">
        <v>231</v>
      </c>
    </row>
    <row r="13" spans="1:257" ht="19.5" customHeight="1">
      <c r="A13" s="115" t="s">
        <v>60</v>
      </c>
      <c r="B13" s="63" t="s">
        <v>28</v>
      </c>
      <c r="C13" s="116">
        <v>8</v>
      </c>
      <c r="D13" s="50">
        <f t="shared" si="0"/>
        <v>72</v>
      </c>
      <c r="E13" s="50">
        <f t="shared" si="1"/>
        <v>79</v>
      </c>
      <c r="F13" s="62" t="s">
        <v>16</v>
      </c>
      <c r="G13" s="63" t="s">
        <v>232</v>
      </c>
    </row>
    <row r="14" spans="1:257" ht="19.5" customHeight="1">
      <c r="A14" s="115" t="s">
        <v>61</v>
      </c>
      <c r="B14" s="63" t="s">
        <v>30</v>
      </c>
      <c r="C14" s="116">
        <v>8</v>
      </c>
      <c r="D14" s="50">
        <f t="shared" si="0"/>
        <v>80</v>
      </c>
      <c r="E14" s="50">
        <f t="shared" si="1"/>
        <v>87</v>
      </c>
      <c r="F14" s="62" t="s">
        <v>16</v>
      </c>
      <c r="G14" s="63" t="s">
        <v>232</v>
      </c>
    </row>
    <row r="15" spans="1:257" ht="19.5" customHeight="1">
      <c r="A15" s="115" t="s">
        <v>62</v>
      </c>
      <c r="B15" s="63" t="s">
        <v>233</v>
      </c>
      <c r="C15" s="116">
        <v>8</v>
      </c>
      <c r="D15" s="50">
        <f t="shared" si="0"/>
        <v>88</v>
      </c>
      <c r="E15" s="50">
        <f t="shared" si="1"/>
        <v>95</v>
      </c>
      <c r="F15" s="62" t="s">
        <v>16</v>
      </c>
      <c r="G15" s="63" t="s">
        <v>234</v>
      </c>
    </row>
    <row r="16" spans="1:257" ht="19.5" customHeight="1">
      <c r="A16" s="115" t="s">
        <v>235</v>
      </c>
      <c r="B16" s="63" t="s">
        <v>236</v>
      </c>
      <c r="C16" s="116">
        <v>3</v>
      </c>
      <c r="D16" s="50">
        <f t="shared" si="0"/>
        <v>96</v>
      </c>
      <c r="E16" s="50">
        <f t="shared" si="1"/>
        <v>98</v>
      </c>
      <c r="F16" s="62" t="s">
        <v>16</v>
      </c>
      <c r="G16" s="63" t="s">
        <v>237</v>
      </c>
    </row>
    <row r="17" spans="1:7" ht="19.5" customHeight="1">
      <c r="A17" s="115" t="s">
        <v>27</v>
      </c>
      <c r="B17" s="63" t="s">
        <v>238</v>
      </c>
      <c r="C17" s="116">
        <v>30</v>
      </c>
      <c r="D17" s="50">
        <f t="shared" si="0"/>
        <v>99</v>
      </c>
      <c r="E17" s="50">
        <f t="shared" si="1"/>
        <v>128</v>
      </c>
      <c r="F17" s="62" t="s">
        <v>10</v>
      </c>
      <c r="G17" s="63" t="s">
        <v>238</v>
      </c>
    </row>
    <row r="18" spans="1:7" ht="19.5" customHeight="1">
      <c r="A18" s="115" t="s">
        <v>29</v>
      </c>
      <c r="B18" s="63" t="s">
        <v>239</v>
      </c>
      <c r="C18" s="116">
        <v>35</v>
      </c>
      <c r="D18" s="50">
        <f t="shared" si="0"/>
        <v>129</v>
      </c>
      <c r="E18" s="50">
        <f t="shared" si="1"/>
        <v>163</v>
      </c>
      <c r="F18" s="62" t="s">
        <v>10</v>
      </c>
      <c r="G18" s="63" t="s">
        <v>239</v>
      </c>
    </row>
    <row r="19" spans="1:7" ht="19.5" customHeight="1">
      <c r="A19" s="115" t="s">
        <v>31</v>
      </c>
      <c r="B19" s="63" t="s">
        <v>240</v>
      </c>
      <c r="C19" s="116">
        <v>35</v>
      </c>
      <c r="D19" s="50">
        <f t="shared" si="0"/>
        <v>164</v>
      </c>
      <c r="E19" s="50">
        <f t="shared" si="1"/>
        <v>198</v>
      </c>
      <c r="F19" s="62" t="s">
        <v>10</v>
      </c>
      <c r="G19" s="63" t="s">
        <v>240</v>
      </c>
    </row>
    <row r="20" spans="1:7" ht="19.5" customHeight="1">
      <c r="A20" s="115" t="s">
        <v>32</v>
      </c>
      <c r="B20" s="63" t="s">
        <v>37</v>
      </c>
      <c r="C20" s="116">
        <v>20</v>
      </c>
      <c r="D20" s="50">
        <f t="shared" si="0"/>
        <v>199</v>
      </c>
      <c r="E20" s="50">
        <f t="shared" si="1"/>
        <v>218</v>
      </c>
      <c r="F20" s="62" t="s">
        <v>10</v>
      </c>
      <c r="G20" s="63" t="s">
        <v>37</v>
      </c>
    </row>
    <row r="21" spans="1:7" ht="19.5" customHeight="1">
      <c r="A21" s="115" t="s">
        <v>33</v>
      </c>
      <c r="B21" s="63" t="s">
        <v>39</v>
      </c>
      <c r="C21" s="116">
        <v>2</v>
      </c>
      <c r="D21" s="50">
        <f t="shared" si="0"/>
        <v>219</v>
      </c>
      <c r="E21" s="50">
        <f t="shared" si="1"/>
        <v>220</v>
      </c>
      <c r="F21" s="62" t="s">
        <v>10</v>
      </c>
      <c r="G21" s="63" t="s">
        <v>39</v>
      </c>
    </row>
    <row r="22" spans="1:7" ht="19.5" customHeight="1">
      <c r="A22" s="115" t="s">
        <v>34</v>
      </c>
      <c r="B22" s="63" t="s">
        <v>41</v>
      </c>
      <c r="C22" s="116">
        <v>9</v>
      </c>
      <c r="D22" s="50">
        <f t="shared" si="0"/>
        <v>221</v>
      </c>
      <c r="E22" s="50">
        <f t="shared" si="1"/>
        <v>229</v>
      </c>
      <c r="F22" s="62" t="s">
        <v>10</v>
      </c>
      <c r="G22" s="63" t="s">
        <v>41</v>
      </c>
    </row>
    <row r="23" spans="1:7" ht="31.5" customHeight="1">
      <c r="A23" s="125" t="s">
        <v>35</v>
      </c>
      <c r="B23" s="126" t="s">
        <v>251</v>
      </c>
      <c r="C23" s="127">
        <v>13</v>
      </c>
      <c r="D23" s="50">
        <f t="shared" si="0"/>
        <v>230</v>
      </c>
      <c r="E23" s="106">
        <f t="shared" si="1"/>
        <v>242</v>
      </c>
      <c r="F23" s="108" t="s">
        <v>16</v>
      </c>
      <c r="G23" s="128" t="s">
        <v>252</v>
      </c>
    </row>
    <row r="24" spans="1:7" ht="31.5" customHeight="1">
      <c r="A24" s="125" t="s">
        <v>36</v>
      </c>
      <c r="B24" s="126" t="s">
        <v>217</v>
      </c>
      <c r="C24" s="127">
        <v>6</v>
      </c>
      <c r="D24" s="50">
        <f t="shared" si="0"/>
        <v>243</v>
      </c>
      <c r="E24" s="106">
        <f t="shared" si="1"/>
        <v>248</v>
      </c>
      <c r="F24" s="108" t="s">
        <v>16</v>
      </c>
      <c r="G24" s="128" t="s">
        <v>48</v>
      </c>
    </row>
    <row r="25" spans="1:7" ht="31.5" customHeight="1">
      <c r="A25" s="125" t="s">
        <v>38</v>
      </c>
      <c r="B25" s="70" t="s">
        <v>218</v>
      </c>
      <c r="C25" s="127">
        <v>13</v>
      </c>
      <c r="D25" s="50">
        <f t="shared" si="0"/>
        <v>249</v>
      </c>
      <c r="E25" s="106">
        <f t="shared" si="1"/>
        <v>261</v>
      </c>
      <c r="F25" s="108" t="s">
        <v>16</v>
      </c>
      <c r="G25" s="128" t="s">
        <v>253</v>
      </c>
    </row>
    <row r="27" spans="1:7" ht="16.5">
      <c r="B27" s="122"/>
      <c r="C27" s="122"/>
      <c r="D27" s="122"/>
      <c r="E27" s="123"/>
    </row>
    <row r="33" spans="4:4">
      <c r="D33" s="3"/>
    </row>
    <row r="34" spans="4:4">
      <c r="D34" s="3"/>
    </row>
    <row r="35" spans="4:4">
      <c r="D35" s="3"/>
    </row>
    <row r="36" spans="4:4">
      <c r="D36" s="3"/>
    </row>
    <row r="37" spans="4:4">
      <c r="D37" s="3"/>
    </row>
    <row r="38" spans="4:4">
      <c r="D38" s="3"/>
    </row>
    <row r="39" spans="4:4">
      <c r="D39" s="17"/>
    </row>
  </sheetData>
  <mergeCells count="1">
    <mergeCell ref="A1:IW1"/>
  </mergeCells>
  <printOptions gridLines="1"/>
  <pageMargins left="0.75" right="0.75" top="1" bottom="1" header="0.5" footer="0.5"/>
  <pageSetup scale="85" orientation="landscape" r:id="rId1"/>
  <headerFooter alignWithMargins="0">
    <oddFooter>&amp;L&amp;"-,Italic"DRAFT 6/2014&amp;C&amp;"-,Italic"Illinois Electronic Filing ST-4 Record Layouts and File Specifications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sqref="A1:G1"/>
    </sheetView>
  </sheetViews>
  <sheetFormatPr defaultColWidth="13.42578125" defaultRowHeight="20.100000000000001" customHeight="1"/>
  <cols>
    <col min="1" max="1" width="8.7109375" style="36" customWidth="1"/>
    <col min="2" max="2" width="34.42578125" style="36" bestFit="1" customWidth="1"/>
    <col min="3" max="6" width="9.28515625" style="37" customWidth="1"/>
    <col min="7" max="7" width="55.42578125" style="36" customWidth="1"/>
    <col min="8" max="16384" width="13.42578125" style="36"/>
  </cols>
  <sheetData>
    <row r="1" spans="1:7" ht="26.25" customHeight="1">
      <c r="A1" s="147" t="s">
        <v>155</v>
      </c>
      <c r="B1" s="151"/>
      <c r="C1" s="151"/>
      <c r="D1" s="151"/>
      <c r="E1" s="151"/>
      <c r="F1" s="151"/>
      <c r="G1" s="151"/>
    </row>
    <row r="2" spans="1:7" s="1" customFormat="1" ht="26.25" customHeight="1">
      <c r="A2" s="56" t="s">
        <v>0</v>
      </c>
      <c r="B2" s="71" t="s">
        <v>1</v>
      </c>
      <c r="C2" s="73" t="s">
        <v>2</v>
      </c>
      <c r="D2" s="59" t="s">
        <v>188</v>
      </c>
      <c r="E2" s="59" t="s">
        <v>189</v>
      </c>
      <c r="F2" s="73" t="s">
        <v>3</v>
      </c>
      <c r="G2" s="72" t="s">
        <v>4</v>
      </c>
    </row>
    <row r="3" spans="1:7" ht="19.5" customHeight="1">
      <c r="A3" s="133" t="s">
        <v>5</v>
      </c>
      <c r="B3" s="105" t="s">
        <v>6</v>
      </c>
      <c r="C3" s="69">
        <v>13</v>
      </c>
      <c r="D3" s="134">
        <v>1</v>
      </c>
      <c r="E3" s="135">
        <v>13</v>
      </c>
      <c r="F3" s="107" t="s">
        <v>7</v>
      </c>
      <c r="G3" s="105" t="s">
        <v>202</v>
      </c>
    </row>
    <row r="4" spans="1:7" ht="19.5" customHeight="1">
      <c r="A4" s="64" t="s">
        <v>8</v>
      </c>
      <c r="B4" s="49" t="s">
        <v>9</v>
      </c>
      <c r="C4" s="52">
        <v>3</v>
      </c>
      <c r="D4" s="66">
        <f>SUM(E3 + 1)</f>
        <v>14</v>
      </c>
      <c r="E4" s="67">
        <f>SUM(C4,D4) -1</f>
        <v>16</v>
      </c>
      <c r="F4" s="52" t="s">
        <v>10</v>
      </c>
      <c r="G4" s="54" t="s">
        <v>136</v>
      </c>
    </row>
    <row r="5" spans="1:7" ht="19.5" customHeight="1">
      <c r="A5" s="64" t="s">
        <v>12</v>
      </c>
      <c r="B5" s="49" t="s">
        <v>13</v>
      </c>
      <c r="C5" s="52">
        <v>8</v>
      </c>
      <c r="D5" s="66">
        <f t="shared" ref="D5:D23" si="0">SUM(E4 + 1)</f>
        <v>17</v>
      </c>
      <c r="E5" s="67">
        <f t="shared" ref="E5:E23" si="1">SUM(C5,D5) -1</f>
        <v>24</v>
      </c>
      <c r="F5" s="52" t="s">
        <v>10</v>
      </c>
      <c r="G5" s="55" t="s">
        <v>137</v>
      </c>
    </row>
    <row r="6" spans="1:7" ht="19.5" customHeight="1">
      <c r="A6" s="64" t="s">
        <v>14</v>
      </c>
      <c r="B6" s="49" t="s">
        <v>15</v>
      </c>
      <c r="C6" s="52">
        <v>8</v>
      </c>
      <c r="D6" s="66">
        <f t="shared" si="0"/>
        <v>25</v>
      </c>
      <c r="E6" s="67">
        <f t="shared" si="1"/>
        <v>32</v>
      </c>
      <c r="F6" s="52" t="s">
        <v>16</v>
      </c>
      <c r="G6" s="55" t="s">
        <v>90</v>
      </c>
    </row>
    <row r="7" spans="1:7" ht="19.5" customHeight="1">
      <c r="A7" s="64" t="s">
        <v>17</v>
      </c>
      <c r="B7" s="49" t="s">
        <v>18</v>
      </c>
      <c r="C7" s="52">
        <v>5</v>
      </c>
      <c r="D7" s="66">
        <f t="shared" si="0"/>
        <v>33</v>
      </c>
      <c r="E7" s="67">
        <f t="shared" si="1"/>
        <v>37</v>
      </c>
      <c r="F7" s="52" t="s">
        <v>16</v>
      </c>
      <c r="G7" s="80" t="s">
        <v>205</v>
      </c>
    </row>
    <row r="8" spans="1:7" ht="25.5">
      <c r="A8" s="64" t="s">
        <v>19</v>
      </c>
      <c r="B8" s="49" t="s">
        <v>20</v>
      </c>
      <c r="C8" s="52">
        <v>8</v>
      </c>
      <c r="D8" s="66">
        <f t="shared" si="0"/>
        <v>38</v>
      </c>
      <c r="E8" s="67">
        <f t="shared" si="1"/>
        <v>45</v>
      </c>
      <c r="F8" s="52" t="s">
        <v>16</v>
      </c>
      <c r="G8" s="80" t="s">
        <v>206</v>
      </c>
    </row>
    <row r="9" spans="1:7" s="3" customFormat="1" ht="19.5" customHeight="1">
      <c r="A9" s="48" t="s">
        <v>21</v>
      </c>
      <c r="B9" s="49" t="s">
        <v>22</v>
      </c>
      <c r="C9" s="62">
        <v>5</v>
      </c>
      <c r="D9" s="66">
        <f t="shared" si="0"/>
        <v>46</v>
      </c>
      <c r="E9" s="67">
        <f t="shared" si="1"/>
        <v>50</v>
      </c>
      <c r="F9" s="52" t="s">
        <v>10</v>
      </c>
      <c r="G9" s="54" t="s">
        <v>69</v>
      </c>
    </row>
    <row r="10" spans="1:7" s="3" customFormat="1" ht="31.5" customHeight="1">
      <c r="A10" s="48" t="s">
        <v>23</v>
      </c>
      <c r="B10" s="63" t="s">
        <v>130</v>
      </c>
      <c r="C10" s="62">
        <v>8</v>
      </c>
      <c r="D10" s="66">
        <f t="shared" si="0"/>
        <v>51</v>
      </c>
      <c r="E10" s="67">
        <f t="shared" si="1"/>
        <v>58</v>
      </c>
      <c r="F10" s="52" t="s">
        <v>16</v>
      </c>
      <c r="G10" s="55" t="s">
        <v>25</v>
      </c>
    </row>
    <row r="11" spans="1:7" ht="25.5">
      <c r="A11" s="93" t="s">
        <v>59</v>
      </c>
      <c r="B11" s="94" t="s">
        <v>20</v>
      </c>
      <c r="C11" s="92">
        <v>8</v>
      </c>
      <c r="D11" s="95">
        <f t="shared" si="0"/>
        <v>59</v>
      </c>
      <c r="E11" s="96">
        <f t="shared" si="1"/>
        <v>66</v>
      </c>
      <c r="F11" s="92" t="s">
        <v>10</v>
      </c>
      <c r="G11" s="80" t="s">
        <v>206</v>
      </c>
    </row>
    <row r="12" spans="1:7" ht="19.5" customHeight="1">
      <c r="A12" s="64" t="s">
        <v>60</v>
      </c>
      <c r="B12" s="78" t="s">
        <v>89</v>
      </c>
      <c r="C12" s="79">
        <v>5</v>
      </c>
      <c r="D12" s="66">
        <f t="shared" si="0"/>
        <v>67</v>
      </c>
      <c r="E12" s="67">
        <f t="shared" si="1"/>
        <v>71</v>
      </c>
      <c r="F12" s="76" t="s">
        <v>10</v>
      </c>
      <c r="G12" s="161" t="s">
        <v>267</v>
      </c>
    </row>
    <row r="13" spans="1:7" ht="31.5" customHeight="1">
      <c r="A13" s="48" t="s">
        <v>61</v>
      </c>
      <c r="B13" s="64" t="s">
        <v>24</v>
      </c>
      <c r="C13" s="52">
        <v>8</v>
      </c>
      <c r="D13" s="66">
        <f t="shared" si="0"/>
        <v>72</v>
      </c>
      <c r="E13" s="67">
        <f t="shared" si="1"/>
        <v>79</v>
      </c>
      <c r="F13" s="52" t="s">
        <v>16</v>
      </c>
      <c r="G13" s="55" t="s">
        <v>173</v>
      </c>
    </row>
    <row r="14" spans="1:7" ht="19.5" customHeight="1">
      <c r="A14" s="64" t="s">
        <v>62</v>
      </c>
      <c r="B14" s="54" t="s">
        <v>195</v>
      </c>
      <c r="C14" s="76">
        <v>10</v>
      </c>
      <c r="D14" s="66">
        <f t="shared" si="0"/>
        <v>80</v>
      </c>
      <c r="E14" s="67">
        <f t="shared" si="1"/>
        <v>89</v>
      </c>
      <c r="F14" s="76" t="s">
        <v>16</v>
      </c>
      <c r="G14" s="81" t="s">
        <v>174</v>
      </c>
    </row>
    <row r="15" spans="1:7" ht="19.5" customHeight="1">
      <c r="A15" s="64" t="s">
        <v>27</v>
      </c>
      <c r="B15" s="54" t="s">
        <v>138</v>
      </c>
      <c r="C15" s="76">
        <v>9</v>
      </c>
      <c r="D15" s="66">
        <f t="shared" si="0"/>
        <v>90</v>
      </c>
      <c r="E15" s="67">
        <f t="shared" si="1"/>
        <v>98</v>
      </c>
      <c r="F15" s="76" t="s">
        <v>16</v>
      </c>
      <c r="G15" s="82" t="s">
        <v>175</v>
      </c>
    </row>
    <row r="16" spans="1:7" ht="19.5" customHeight="1">
      <c r="A16" s="48" t="s">
        <v>29</v>
      </c>
      <c r="B16" s="54" t="s">
        <v>139</v>
      </c>
      <c r="C16" s="76">
        <v>17</v>
      </c>
      <c r="D16" s="66">
        <f t="shared" si="0"/>
        <v>99</v>
      </c>
      <c r="E16" s="67">
        <f t="shared" si="1"/>
        <v>115</v>
      </c>
      <c r="F16" s="76" t="s">
        <v>10</v>
      </c>
      <c r="G16" s="81" t="s">
        <v>176</v>
      </c>
    </row>
    <row r="17" spans="1:7" ht="19.5" customHeight="1">
      <c r="A17" s="64" t="s">
        <v>31</v>
      </c>
      <c r="B17" s="83" t="s">
        <v>140</v>
      </c>
      <c r="C17" s="84">
        <v>1</v>
      </c>
      <c r="D17" s="66">
        <f t="shared" si="0"/>
        <v>116</v>
      </c>
      <c r="E17" s="67">
        <f t="shared" si="1"/>
        <v>116</v>
      </c>
      <c r="F17" s="84"/>
      <c r="G17" s="83" t="s">
        <v>177</v>
      </c>
    </row>
    <row r="18" spans="1:7" ht="19.5" customHeight="1">
      <c r="A18" s="64" t="s">
        <v>32</v>
      </c>
      <c r="B18" s="78" t="s">
        <v>160</v>
      </c>
      <c r="C18" s="76">
        <v>45</v>
      </c>
      <c r="D18" s="66">
        <f t="shared" si="0"/>
        <v>117</v>
      </c>
      <c r="E18" s="67">
        <f t="shared" si="1"/>
        <v>161</v>
      </c>
      <c r="F18" s="76" t="s">
        <v>10</v>
      </c>
      <c r="G18" s="85" t="s">
        <v>178</v>
      </c>
    </row>
    <row r="19" spans="1:7" ht="19.5" customHeight="1">
      <c r="A19" s="48" t="s">
        <v>33</v>
      </c>
      <c r="B19" s="54" t="s">
        <v>142</v>
      </c>
      <c r="C19" s="76">
        <v>25</v>
      </c>
      <c r="D19" s="66">
        <f t="shared" si="0"/>
        <v>162</v>
      </c>
      <c r="E19" s="67">
        <f t="shared" si="1"/>
        <v>186</v>
      </c>
      <c r="F19" s="76" t="s">
        <v>10</v>
      </c>
      <c r="G19" s="82" t="s">
        <v>142</v>
      </c>
    </row>
    <row r="20" spans="1:7" ht="19.5" customHeight="1">
      <c r="A20" s="64" t="s">
        <v>34</v>
      </c>
      <c r="B20" s="54" t="s">
        <v>143</v>
      </c>
      <c r="C20" s="76">
        <v>20</v>
      </c>
      <c r="D20" s="66">
        <f t="shared" si="0"/>
        <v>187</v>
      </c>
      <c r="E20" s="67">
        <f t="shared" si="1"/>
        <v>206</v>
      </c>
      <c r="F20" s="76" t="s">
        <v>10</v>
      </c>
      <c r="G20" s="54" t="s">
        <v>143</v>
      </c>
    </row>
    <row r="21" spans="1:7" ht="19.5" customHeight="1">
      <c r="A21" s="64" t="s">
        <v>35</v>
      </c>
      <c r="B21" s="54" t="s">
        <v>161</v>
      </c>
      <c r="C21" s="76">
        <v>35</v>
      </c>
      <c r="D21" s="66">
        <f t="shared" si="0"/>
        <v>207</v>
      </c>
      <c r="E21" s="67">
        <f t="shared" si="1"/>
        <v>241</v>
      </c>
      <c r="F21" s="76" t="s">
        <v>10</v>
      </c>
      <c r="G21" s="54" t="s">
        <v>161</v>
      </c>
    </row>
    <row r="22" spans="1:7" ht="19.5" customHeight="1">
      <c r="A22" s="48" t="s">
        <v>36</v>
      </c>
      <c r="B22" s="54" t="s">
        <v>162</v>
      </c>
      <c r="C22" s="76">
        <v>10</v>
      </c>
      <c r="D22" s="66">
        <f t="shared" si="0"/>
        <v>242</v>
      </c>
      <c r="E22" s="67">
        <f t="shared" si="1"/>
        <v>251</v>
      </c>
      <c r="F22" s="76" t="s">
        <v>16</v>
      </c>
      <c r="G22" s="54" t="s">
        <v>162</v>
      </c>
    </row>
    <row r="23" spans="1:7" ht="31.5" customHeight="1">
      <c r="A23" s="64" t="s">
        <v>38</v>
      </c>
      <c r="B23" s="80" t="s">
        <v>196</v>
      </c>
      <c r="C23" s="76">
        <v>8</v>
      </c>
      <c r="D23" s="66">
        <f t="shared" si="0"/>
        <v>252</v>
      </c>
      <c r="E23" s="67">
        <f t="shared" si="1"/>
        <v>259</v>
      </c>
      <c r="F23" s="76" t="s">
        <v>16</v>
      </c>
      <c r="G23" s="55" t="s">
        <v>179</v>
      </c>
    </row>
    <row r="25" spans="1:7" ht="15">
      <c r="A25" s="39"/>
      <c r="B25" s="29"/>
      <c r="C25" s="30"/>
      <c r="D25" s="28"/>
      <c r="E25" s="28"/>
      <c r="F25" s="28"/>
      <c r="G25" s="38"/>
    </row>
    <row r="26" spans="1:7" ht="15">
      <c r="G26" s="47"/>
    </row>
    <row r="27" spans="1:7" ht="26.25" customHeight="1">
      <c r="A27" s="39"/>
      <c r="B27" s="27"/>
      <c r="C27" s="28"/>
      <c r="D27" s="28"/>
      <c r="E27" s="28"/>
      <c r="F27" s="28"/>
      <c r="G27" s="38"/>
    </row>
    <row r="28" spans="1:7" ht="20.100000000000001" customHeight="1">
      <c r="G28" s="47"/>
    </row>
    <row r="34" spans="1:7" ht="15">
      <c r="A34" s="17"/>
      <c r="B34" s="29"/>
      <c r="C34" s="28"/>
      <c r="D34" s="19"/>
      <c r="E34" s="20"/>
      <c r="F34" s="28"/>
      <c r="G34" s="40"/>
    </row>
  </sheetData>
  <mergeCells count="1">
    <mergeCell ref="A1:G1"/>
  </mergeCells>
  <printOptions gridLines="1"/>
  <pageMargins left="0.75" right="0.75" top="1" bottom="1" header="0.5" footer="0.5"/>
  <pageSetup scale="85" orientation="landscape" r:id="rId1"/>
  <headerFooter alignWithMargins="0">
    <oddFooter>&amp;L&amp;"-,Italic"FINAL 6/2014&amp;C&amp;"-,Italic"Illinois Electronic Filing ST-4 Record Layouts and File Specifications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Normal="100" workbookViewId="0">
      <selection sqref="A1:XFD1"/>
    </sheetView>
  </sheetViews>
  <sheetFormatPr defaultColWidth="12.28515625" defaultRowHeight="15"/>
  <cols>
    <col min="1" max="1" width="8.7109375" style="3" customWidth="1"/>
    <col min="2" max="2" width="32.28515625" style="3" customWidth="1"/>
    <col min="3" max="6" width="9.28515625" style="3" customWidth="1"/>
    <col min="7" max="7" width="55.42578125" style="3" customWidth="1"/>
    <col min="8" max="16384" width="12.28515625" style="3"/>
  </cols>
  <sheetData>
    <row r="1" spans="1:7" s="148" customFormat="1" ht="26.25" customHeight="1">
      <c r="A1" s="145" t="s">
        <v>65</v>
      </c>
    </row>
    <row r="2" spans="1:7" s="1" customFormat="1" ht="26.25" customHeight="1">
      <c r="A2" s="56" t="s">
        <v>0</v>
      </c>
      <c r="B2" s="71" t="s">
        <v>1</v>
      </c>
      <c r="C2" s="73" t="s">
        <v>2</v>
      </c>
      <c r="D2" s="59" t="s">
        <v>188</v>
      </c>
      <c r="E2" s="59" t="s">
        <v>189</v>
      </c>
      <c r="F2" s="73" t="s">
        <v>3</v>
      </c>
      <c r="G2" s="72" t="s">
        <v>4</v>
      </c>
    </row>
    <row r="3" spans="1:7" ht="19.5" customHeight="1">
      <c r="A3" s="139" t="s">
        <v>5</v>
      </c>
      <c r="B3" s="105" t="s">
        <v>6</v>
      </c>
      <c r="C3" s="138">
        <v>13</v>
      </c>
      <c r="D3" s="107">
        <v>1</v>
      </c>
      <c r="E3" s="69">
        <f>+C3</f>
        <v>13</v>
      </c>
      <c r="F3" s="69" t="s">
        <v>10</v>
      </c>
      <c r="G3" s="105" t="s">
        <v>202</v>
      </c>
    </row>
    <row r="4" spans="1:7" ht="19.5" customHeight="1">
      <c r="A4" s="74" t="s">
        <v>8</v>
      </c>
      <c r="B4" s="49" t="s">
        <v>9</v>
      </c>
      <c r="C4" s="62">
        <v>3</v>
      </c>
      <c r="D4" s="52">
        <f>SUM(E3 + 1)</f>
        <v>14</v>
      </c>
      <c r="E4" s="52">
        <f>SUM(C4,D4) - 1</f>
        <v>16</v>
      </c>
      <c r="F4" s="52" t="s">
        <v>10</v>
      </c>
      <c r="G4" s="49" t="s">
        <v>146</v>
      </c>
    </row>
    <row r="5" spans="1:7" ht="19.5" customHeight="1">
      <c r="A5" s="74" t="s">
        <v>12</v>
      </c>
      <c r="B5" s="49" t="s">
        <v>22</v>
      </c>
      <c r="C5" s="62">
        <v>14</v>
      </c>
      <c r="D5" s="52">
        <f>SUM(E4 + 1)</f>
        <v>17</v>
      </c>
      <c r="E5" s="52">
        <f>SUM(C5,D5) - 1</f>
        <v>30</v>
      </c>
      <c r="F5" s="52" t="s">
        <v>10</v>
      </c>
      <c r="G5" s="49" t="s">
        <v>67</v>
      </c>
    </row>
    <row r="6" spans="1:7" ht="31.5" customHeight="1">
      <c r="A6" s="74" t="s">
        <v>14</v>
      </c>
      <c r="B6" s="75" t="s">
        <v>111</v>
      </c>
      <c r="C6" s="62">
        <v>8</v>
      </c>
      <c r="D6" s="52">
        <f>SUM(E5 + 1)</f>
        <v>31</v>
      </c>
      <c r="E6" s="52">
        <f>SUM(C6,D6) - 1</f>
        <v>38</v>
      </c>
      <c r="F6" s="52" t="s">
        <v>16</v>
      </c>
      <c r="G6" s="75" t="s">
        <v>147</v>
      </c>
    </row>
    <row r="7" spans="1:7" ht="38.25">
      <c r="A7" s="74" t="s">
        <v>17</v>
      </c>
      <c r="B7" s="75" t="s">
        <v>20</v>
      </c>
      <c r="C7" s="62">
        <v>8</v>
      </c>
      <c r="D7" s="52">
        <f t="shared" ref="D7:D15" si="0">SUM(E6 + 1)</f>
        <v>39</v>
      </c>
      <c r="E7" s="52">
        <f t="shared" ref="E7:E10" si="1">SUM(C7,D7) - 1</f>
        <v>46</v>
      </c>
      <c r="F7" s="52" t="s">
        <v>10</v>
      </c>
      <c r="G7" s="55" t="s">
        <v>197</v>
      </c>
    </row>
    <row r="8" spans="1:7" ht="19.5" customHeight="1">
      <c r="A8" s="48" t="s">
        <v>66</v>
      </c>
      <c r="B8" s="49" t="s">
        <v>22</v>
      </c>
      <c r="C8" s="62">
        <v>5</v>
      </c>
      <c r="D8" s="52">
        <f t="shared" si="0"/>
        <v>47</v>
      </c>
      <c r="E8" s="52">
        <f t="shared" si="1"/>
        <v>51</v>
      </c>
      <c r="F8" s="52"/>
      <c r="G8" s="54" t="s">
        <v>69</v>
      </c>
    </row>
    <row r="9" spans="1:7" ht="31.5" customHeight="1">
      <c r="A9" s="48" t="s">
        <v>19</v>
      </c>
      <c r="B9" s="63" t="s">
        <v>130</v>
      </c>
      <c r="C9" s="62">
        <v>8</v>
      </c>
      <c r="D9" s="52">
        <f t="shared" si="0"/>
        <v>52</v>
      </c>
      <c r="E9" s="67">
        <f t="shared" ref="E9" si="2">SUM(C9,D9) -1</f>
        <v>59</v>
      </c>
      <c r="F9" s="52" t="s">
        <v>16</v>
      </c>
      <c r="G9" s="55" t="s">
        <v>25</v>
      </c>
    </row>
    <row r="10" spans="1:7" ht="19.5" customHeight="1">
      <c r="A10" s="74" t="s">
        <v>23</v>
      </c>
      <c r="B10" s="74" t="s">
        <v>241</v>
      </c>
      <c r="C10" s="62">
        <v>8</v>
      </c>
      <c r="D10" s="52">
        <f t="shared" si="0"/>
        <v>60</v>
      </c>
      <c r="E10" s="52">
        <f t="shared" si="1"/>
        <v>67</v>
      </c>
      <c r="F10" s="52" t="s">
        <v>16</v>
      </c>
      <c r="G10" s="74" t="s">
        <v>148</v>
      </c>
    </row>
    <row r="11" spans="1:7" ht="19.5" customHeight="1">
      <c r="A11" s="89" t="s">
        <v>59</v>
      </c>
      <c r="B11" s="90" t="s">
        <v>242</v>
      </c>
      <c r="C11" s="91">
        <v>8</v>
      </c>
      <c r="D11" s="92">
        <f t="shared" si="0"/>
        <v>68</v>
      </c>
      <c r="E11" s="92">
        <f>SUM(C11,D11) - 1</f>
        <v>75</v>
      </c>
      <c r="F11" s="92" t="s">
        <v>16</v>
      </c>
      <c r="G11" s="90" t="s">
        <v>242</v>
      </c>
    </row>
    <row r="12" spans="1:7" ht="19.5" customHeight="1">
      <c r="A12" s="139" t="s">
        <v>60</v>
      </c>
      <c r="B12" s="139" t="s">
        <v>22</v>
      </c>
      <c r="C12" s="108">
        <v>8</v>
      </c>
      <c r="D12" s="69">
        <f t="shared" si="0"/>
        <v>76</v>
      </c>
      <c r="E12" s="135">
        <f t="shared" ref="E12:E15" si="3">SUM(C12,D12) -1</f>
        <v>83</v>
      </c>
      <c r="F12" s="69" t="s">
        <v>10</v>
      </c>
      <c r="G12" s="54" t="s">
        <v>69</v>
      </c>
    </row>
    <row r="13" spans="1:7" ht="19.5" customHeight="1">
      <c r="A13" s="104" t="s">
        <v>61</v>
      </c>
      <c r="B13" s="139" t="s">
        <v>22</v>
      </c>
      <c r="C13" s="108">
        <v>8</v>
      </c>
      <c r="D13" s="69">
        <f t="shared" si="0"/>
        <v>84</v>
      </c>
      <c r="E13" s="69">
        <f t="shared" ref="E13:E14" si="4">SUM(C13,D13) - 1</f>
        <v>91</v>
      </c>
      <c r="F13" s="69" t="s">
        <v>10</v>
      </c>
      <c r="G13" s="54" t="s">
        <v>69</v>
      </c>
    </row>
    <row r="14" spans="1:7" ht="19.5" customHeight="1">
      <c r="A14" s="74" t="s">
        <v>62</v>
      </c>
      <c r="B14" s="74" t="s">
        <v>145</v>
      </c>
      <c r="C14" s="62">
        <v>8</v>
      </c>
      <c r="D14" s="52">
        <f t="shared" si="0"/>
        <v>92</v>
      </c>
      <c r="E14" s="52">
        <f t="shared" si="4"/>
        <v>99</v>
      </c>
      <c r="F14" s="52" t="s">
        <v>16</v>
      </c>
      <c r="G14" s="74" t="s">
        <v>145</v>
      </c>
    </row>
    <row r="15" spans="1:7" ht="18.75" customHeight="1">
      <c r="A15" s="74" t="s">
        <v>27</v>
      </c>
      <c r="B15" s="74" t="s">
        <v>22</v>
      </c>
      <c r="C15" s="62">
        <v>56</v>
      </c>
      <c r="D15" s="52">
        <f t="shared" si="0"/>
        <v>100</v>
      </c>
      <c r="E15" s="67">
        <f t="shared" si="3"/>
        <v>155</v>
      </c>
      <c r="F15" s="52" t="s">
        <v>10</v>
      </c>
      <c r="G15" s="53" t="s">
        <v>152</v>
      </c>
    </row>
    <row r="30" spans="4:4">
      <c r="D30" s="17"/>
    </row>
    <row r="31" spans="4:4">
      <c r="D31" s="17"/>
    </row>
  </sheetData>
  <mergeCells count="1">
    <mergeCell ref="A1:XFD1"/>
  </mergeCells>
  <printOptions gridLines="1"/>
  <pageMargins left="0.75" right="0.75" top="1" bottom="1" header="0.5" footer="0.5"/>
  <pageSetup scale="85" orientation="landscape" r:id="rId1"/>
  <headerFooter alignWithMargins="0">
    <oddFooter>&amp;L&amp;"-,Italic"FINAL 6/2014&amp;C&amp;"-,Italic"Illinois Electronic Filing ST-4 Record Layouts and File Specifications
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Normal="100" workbookViewId="0">
      <selection sqref="A1:G1"/>
    </sheetView>
  </sheetViews>
  <sheetFormatPr defaultColWidth="11.85546875" defaultRowHeight="15.75"/>
  <cols>
    <col min="1" max="1" width="8.7109375" style="6" customWidth="1"/>
    <col min="2" max="2" width="32.28515625" style="6" customWidth="1"/>
    <col min="3" max="5" width="9.28515625" style="6" customWidth="1"/>
    <col min="6" max="6" width="9.42578125" style="6" customWidth="1"/>
    <col min="7" max="7" width="55.42578125" style="6" customWidth="1"/>
    <col min="8" max="16384" width="11.85546875" style="6"/>
  </cols>
  <sheetData>
    <row r="1" spans="1:7" ht="26.25" customHeight="1">
      <c r="A1" s="152" t="s">
        <v>68</v>
      </c>
      <c r="B1" s="144"/>
      <c r="C1" s="144"/>
      <c r="D1" s="144"/>
      <c r="E1" s="144"/>
      <c r="F1" s="144"/>
      <c r="G1" s="144"/>
    </row>
    <row r="2" spans="1:7" s="1" customFormat="1" ht="26.25" customHeight="1">
      <c r="A2" s="56" t="s">
        <v>0</v>
      </c>
      <c r="B2" s="71" t="s">
        <v>1</v>
      </c>
      <c r="C2" s="73" t="s">
        <v>2</v>
      </c>
      <c r="D2" s="59" t="s">
        <v>188</v>
      </c>
      <c r="E2" s="59" t="s">
        <v>189</v>
      </c>
      <c r="F2" s="73" t="s">
        <v>3</v>
      </c>
      <c r="G2" s="72" t="s">
        <v>4</v>
      </c>
    </row>
    <row r="3" spans="1:7" ht="19.5" customHeight="1">
      <c r="A3" s="139" t="s">
        <v>5</v>
      </c>
      <c r="B3" s="105" t="s">
        <v>6</v>
      </c>
      <c r="C3" s="138">
        <v>13</v>
      </c>
      <c r="D3" s="107">
        <v>1</v>
      </c>
      <c r="E3" s="69">
        <f>+C3</f>
        <v>13</v>
      </c>
      <c r="F3" s="69" t="s">
        <v>10</v>
      </c>
      <c r="G3" s="105" t="s">
        <v>202</v>
      </c>
    </row>
    <row r="4" spans="1:7" ht="19.5" customHeight="1">
      <c r="A4" s="74" t="s">
        <v>8</v>
      </c>
      <c r="B4" s="49" t="s">
        <v>9</v>
      </c>
      <c r="C4" s="62">
        <v>3</v>
      </c>
      <c r="D4" s="52">
        <f>SUM(E3 + 1)</f>
        <v>14</v>
      </c>
      <c r="E4" s="52">
        <f>SUM(C4,D4) - 1</f>
        <v>16</v>
      </c>
      <c r="F4" s="52" t="s">
        <v>10</v>
      </c>
      <c r="G4" s="49" t="s">
        <v>150</v>
      </c>
    </row>
    <row r="5" spans="1:7" ht="19.5" customHeight="1">
      <c r="A5" s="74" t="s">
        <v>12</v>
      </c>
      <c r="B5" s="49" t="s">
        <v>13</v>
      </c>
      <c r="C5" s="62">
        <v>8</v>
      </c>
      <c r="D5" s="52">
        <f t="shared" ref="D5:D10" si="0">SUM(E4 + 1)</f>
        <v>17</v>
      </c>
      <c r="E5" s="52">
        <f t="shared" ref="E5:E10" si="1">SUM(C5,D5) - 1</f>
        <v>24</v>
      </c>
      <c r="F5" s="52" t="s">
        <v>10</v>
      </c>
      <c r="G5" s="49" t="s">
        <v>125</v>
      </c>
    </row>
    <row r="6" spans="1:7" ht="19.5" customHeight="1">
      <c r="A6" s="74" t="s">
        <v>14</v>
      </c>
      <c r="B6" s="75" t="s">
        <v>22</v>
      </c>
      <c r="C6" s="62">
        <v>8</v>
      </c>
      <c r="D6" s="52">
        <f t="shared" si="0"/>
        <v>25</v>
      </c>
      <c r="E6" s="52">
        <f t="shared" si="1"/>
        <v>32</v>
      </c>
      <c r="F6" s="52" t="s">
        <v>10</v>
      </c>
      <c r="G6" s="75" t="s">
        <v>67</v>
      </c>
    </row>
    <row r="7" spans="1:7" ht="19.5" customHeight="1">
      <c r="A7" s="74" t="s">
        <v>17</v>
      </c>
      <c r="B7" s="75" t="s">
        <v>18</v>
      </c>
      <c r="C7" s="62">
        <v>5</v>
      </c>
      <c r="D7" s="52">
        <f t="shared" si="0"/>
        <v>33</v>
      </c>
      <c r="E7" s="52">
        <f t="shared" si="1"/>
        <v>37</v>
      </c>
      <c r="F7" s="52" t="s">
        <v>16</v>
      </c>
      <c r="G7" s="80" t="s">
        <v>205</v>
      </c>
    </row>
    <row r="8" spans="1:7" ht="19.5" customHeight="1">
      <c r="A8" s="74" t="s">
        <v>19</v>
      </c>
      <c r="B8" s="75" t="s">
        <v>22</v>
      </c>
      <c r="C8" s="62">
        <v>21</v>
      </c>
      <c r="D8" s="52">
        <f t="shared" si="0"/>
        <v>38</v>
      </c>
      <c r="E8" s="52">
        <f t="shared" si="1"/>
        <v>58</v>
      </c>
      <c r="F8" s="52" t="s">
        <v>10</v>
      </c>
      <c r="G8" s="75" t="s">
        <v>67</v>
      </c>
    </row>
    <row r="9" spans="1:7" ht="31.5" customHeight="1">
      <c r="A9" s="74" t="s">
        <v>23</v>
      </c>
      <c r="B9" s="75" t="s">
        <v>149</v>
      </c>
      <c r="C9" s="62">
        <v>16</v>
      </c>
      <c r="D9" s="52">
        <f t="shared" si="0"/>
        <v>59</v>
      </c>
      <c r="E9" s="52">
        <f t="shared" si="1"/>
        <v>74</v>
      </c>
      <c r="F9" s="52" t="s">
        <v>16</v>
      </c>
      <c r="G9" s="75" t="s">
        <v>151</v>
      </c>
    </row>
    <row r="10" spans="1:7" ht="19.5" customHeight="1">
      <c r="A10" s="74" t="s">
        <v>59</v>
      </c>
      <c r="B10" s="74" t="s">
        <v>22</v>
      </c>
      <c r="C10" s="62">
        <v>16</v>
      </c>
      <c r="D10" s="52">
        <f t="shared" si="0"/>
        <v>75</v>
      </c>
      <c r="E10" s="52">
        <f t="shared" si="1"/>
        <v>90</v>
      </c>
      <c r="F10" s="52" t="s">
        <v>10</v>
      </c>
      <c r="G10" s="53" t="s">
        <v>133</v>
      </c>
    </row>
  </sheetData>
  <mergeCells count="1">
    <mergeCell ref="A1:G1"/>
  </mergeCells>
  <printOptions gridLines="1"/>
  <pageMargins left="0.75" right="0.75" top="1" bottom="1" header="0.5" footer="0.5"/>
  <pageSetup scale="85" orientation="landscape" r:id="rId1"/>
  <headerFooter alignWithMargins="0">
    <oddFooter>&amp;L&amp;"-,Italic"FINAL 6/2014&amp;C&amp;"-,Italic"Illinois Electronic Filing ST-4 Record Layouts and File Specifications
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6"/>
  <sheetViews>
    <sheetView zoomScaleNormal="100" workbookViewId="0">
      <selection sqref="A1:G1"/>
    </sheetView>
  </sheetViews>
  <sheetFormatPr defaultRowHeight="15.75"/>
  <cols>
    <col min="1" max="1" width="8.7109375" style="41" customWidth="1"/>
    <col min="2" max="2" width="32.28515625" style="41" customWidth="1"/>
    <col min="3" max="3" width="9.28515625" style="41" customWidth="1"/>
    <col min="4" max="4" width="9.28515625" style="45" customWidth="1"/>
    <col min="5" max="5" width="9.42578125" style="45" customWidth="1"/>
    <col min="6" max="6" width="9.28515625" style="41" customWidth="1"/>
    <col min="7" max="7" width="56.140625" style="41" customWidth="1"/>
    <col min="8" max="257" width="9.140625" style="41"/>
    <col min="258" max="258" width="9.7109375" style="41" customWidth="1"/>
    <col min="259" max="259" width="34" style="41" customWidth="1"/>
    <col min="260" max="260" width="8.42578125" style="41" customWidth="1"/>
    <col min="261" max="262" width="10.42578125" style="41" customWidth="1"/>
    <col min="263" max="263" width="40.42578125" style="41" customWidth="1"/>
    <col min="264" max="513" width="9.140625" style="41"/>
    <col min="514" max="514" width="9.7109375" style="41" customWidth="1"/>
    <col min="515" max="515" width="34" style="41" customWidth="1"/>
    <col min="516" max="516" width="8.42578125" style="41" customWidth="1"/>
    <col min="517" max="518" width="10.42578125" style="41" customWidth="1"/>
    <col min="519" max="519" width="40.42578125" style="41" customWidth="1"/>
    <col min="520" max="769" width="9.140625" style="41"/>
    <col min="770" max="770" width="9.7109375" style="41" customWidth="1"/>
    <col min="771" max="771" width="34" style="41" customWidth="1"/>
    <col min="772" max="772" width="8.42578125" style="41" customWidth="1"/>
    <col min="773" max="774" width="10.42578125" style="41" customWidth="1"/>
    <col min="775" max="775" width="40.42578125" style="41" customWidth="1"/>
    <col min="776" max="1025" width="9.140625" style="41"/>
    <col min="1026" max="1026" width="9.7109375" style="41" customWidth="1"/>
    <col min="1027" max="1027" width="34" style="41" customWidth="1"/>
    <col min="1028" max="1028" width="8.42578125" style="41" customWidth="1"/>
    <col min="1029" max="1030" width="10.42578125" style="41" customWidth="1"/>
    <col min="1031" max="1031" width="40.42578125" style="41" customWidth="1"/>
    <col min="1032" max="1281" width="9.140625" style="41"/>
    <col min="1282" max="1282" width="9.7109375" style="41" customWidth="1"/>
    <col min="1283" max="1283" width="34" style="41" customWidth="1"/>
    <col min="1284" max="1284" width="8.42578125" style="41" customWidth="1"/>
    <col min="1285" max="1286" width="10.42578125" style="41" customWidth="1"/>
    <col min="1287" max="1287" width="40.42578125" style="41" customWidth="1"/>
    <col min="1288" max="1537" width="9.140625" style="41"/>
    <col min="1538" max="1538" width="9.7109375" style="41" customWidth="1"/>
    <col min="1539" max="1539" width="34" style="41" customWidth="1"/>
    <col min="1540" max="1540" width="8.42578125" style="41" customWidth="1"/>
    <col min="1541" max="1542" width="10.42578125" style="41" customWidth="1"/>
    <col min="1543" max="1543" width="40.42578125" style="41" customWidth="1"/>
    <col min="1544" max="1793" width="9.140625" style="41"/>
    <col min="1794" max="1794" width="9.7109375" style="41" customWidth="1"/>
    <col min="1795" max="1795" width="34" style="41" customWidth="1"/>
    <col min="1796" max="1796" width="8.42578125" style="41" customWidth="1"/>
    <col min="1797" max="1798" width="10.42578125" style="41" customWidth="1"/>
    <col min="1799" max="1799" width="40.42578125" style="41" customWidth="1"/>
    <col min="1800" max="2049" width="9.140625" style="41"/>
    <col min="2050" max="2050" width="9.7109375" style="41" customWidth="1"/>
    <col min="2051" max="2051" width="34" style="41" customWidth="1"/>
    <col min="2052" max="2052" width="8.42578125" style="41" customWidth="1"/>
    <col min="2053" max="2054" width="10.42578125" style="41" customWidth="1"/>
    <col min="2055" max="2055" width="40.42578125" style="41" customWidth="1"/>
    <col min="2056" max="2305" width="9.140625" style="41"/>
    <col min="2306" max="2306" width="9.7109375" style="41" customWidth="1"/>
    <col min="2307" max="2307" width="34" style="41" customWidth="1"/>
    <col min="2308" max="2308" width="8.42578125" style="41" customWidth="1"/>
    <col min="2309" max="2310" width="10.42578125" style="41" customWidth="1"/>
    <col min="2311" max="2311" width="40.42578125" style="41" customWidth="1"/>
    <col min="2312" max="2561" width="9.140625" style="41"/>
    <col min="2562" max="2562" width="9.7109375" style="41" customWidth="1"/>
    <col min="2563" max="2563" width="34" style="41" customWidth="1"/>
    <col min="2564" max="2564" width="8.42578125" style="41" customWidth="1"/>
    <col min="2565" max="2566" width="10.42578125" style="41" customWidth="1"/>
    <col min="2567" max="2567" width="40.42578125" style="41" customWidth="1"/>
    <col min="2568" max="2817" width="9.140625" style="41"/>
    <col min="2818" max="2818" width="9.7109375" style="41" customWidth="1"/>
    <col min="2819" max="2819" width="34" style="41" customWidth="1"/>
    <col min="2820" max="2820" width="8.42578125" style="41" customWidth="1"/>
    <col min="2821" max="2822" width="10.42578125" style="41" customWidth="1"/>
    <col min="2823" max="2823" width="40.42578125" style="41" customWidth="1"/>
    <col min="2824" max="3073" width="9.140625" style="41"/>
    <col min="3074" max="3074" width="9.7109375" style="41" customWidth="1"/>
    <col min="3075" max="3075" width="34" style="41" customWidth="1"/>
    <col min="3076" max="3076" width="8.42578125" style="41" customWidth="1"/>
    <col min="3077" max="3078" width="10.42578125" style="41" customWidth="1"/>
    <col min="3079" max="3079" width="40.42578125" style="41" customWidth="1"/>
    <col min="3080" max="3329" width="9.140625" style="41"/>
    <col min="3330" max="3330" width="9.7109375" style="41" customWidth="1"/>
    <col min="3331" max="3331" width="34" style="41" customWidth="1"/>
    <col min="3332" max="3332" width="8.42578125" style="41" customWidth="1"/>
    <col min="3333" max="3334" width="10.42578125" style="41" customWidth="1"/>
    <col min="3335" max="3335" width="40.42578125" style="41" customWidth="1"/>
    <col min="3336" max="3585" width="9.140625" style="41"/>
    <col min="3586" max="3586" width="9.7109375" style="41" customWidth="1"/>
    <col min="3587" max="3587" width="34" style="41" customWidth="1"/>
    <col min="3588" max="3588" width="8.42578125" style="41" customWidth="1"/>
    <col min="3589" max="3590" width="10.42578125" style="41" customWidth="1"/>
    <col min="3591" max="3591" width="40.42578125" style="41" customWidth="1"/>
    <col min="3592" max="3841" width="9.140625" style="41"/>
    <col min="3842" max="3842" width="9.7109375" style="41" customWidth="1"/>
    <col min="3843" max="3843" width="34" style="41" customWidth="1"/>
    <col min="3844" max="3844" width="8.42578125" style="41" customWidth="1"/>
    <col min="3845" max="3846" width="10.42578125" style="41" customWidth="1"/>
    <col min="3847" max="3847" width="40.42578125" style="41" customWidth="1"/>
    <col min="3848" max="4097" width="9.140625" style="41"/>
    <col min="4098" max="4098" width="9.7109375" style="41" customWidth="1"/>
    <col min="4099" max="4099" width="34" style="41" customWidth="1"/>
    <col min="4100" max="4100" width="8.42578125" style="41" customWidth="1"/>
    <col min="4101" max="4102" width="10.42578125" style="41" customWidth="1"/>
    <col min="4103" max="4103" width="40.42578125" style="41" customWidth="1"/>
    <col min="4104" max="4353" width="9.140625" style="41"/>
    <col min="4354" max="4354" width="9.7109375" style="41" customWidth="1"/>
    <col min="4355" max="4355" width="34" style="41" customWidth="1"/>
    <col min="4356" max="4356" width="8.42578125" style="41" customWidth="1"/>
    <col min="4357" max="4358" width="10.42578125" style="41" customWidth="1"/>
    <col min="4359" max="4359" width="40.42578125" style="41" customWidth="1"/>
    <col min="4360" max="4609" width="9.140625" style="41"/>
    <col min="4610" max="4610" width="9.7109375" style="41" customWidth="1"/>
    <col min="4611" max="4611" width="34" style="41" customWidth="1"/>
    <col min="4612" max="4612" width="8.42578125" style="41" customWidth="1"/>
    <col min="4613" max="4614" width="10.42578125" style="41" customWidth="1"/>
    <col min="4615" max="4615" width="40.42578125" style="41" customWidth="1"/>
    <col min="4616" max="4865" width="9.140625" style="41"/>
    <col min="4866" max="4866" width="9.7109375" style="41" customWidth="1"/>
    <col min="4867" max="4867" width="34" style="41" customWidth="1"/>
    <col min="4868" max="4868" width="8.42578125" style="41" customWidth="1"/>
    <col min="4869" max="4870" width="10.42578125" style="41" customWidth="1"/>
    <col min="4871" max="4871" width="40.42578125" style="41" customWidth="1"/>
    <col min="4872" max="5121" width="9.140625" style="41"/>
    <col min="5122" max="5122" width="9.7109375" style="41" customWidth="1"/>
    <col min="5123" max="5123" width="34" style="41" customWidth="1"/>
    <col min="5124" max="5124" width="8.42578125" style="41" customWidth="1"/>
    <col min="5125" max="5126" width="10.42578125" style="41" customWidth="1"/>
    <col min="5127" max="5127" width="40.42578125" style="41" customWidth="1"/>
    <col min="5128" max="5377" width="9.140625" style="41"/>
    <col min="5378" max="5378" width="9.7109375" style="41" customWidth="1"/>
    <col min="5379" max="5379" width="34" style="41" customWidth="1"/>
    <col min="5380" max="5380" width="8.42578125" style="41" customWidth="1"/>
    <col min="5381" max="5382" width="10.42578125" style="41" customWidth="1"/>
    <col min="5383" max="5383" width="40.42578125" style="41" customWidth="1"/>
    <col min="5384" max="5633" width="9.140625" style="41"/>
    <col min="5634" max="5634" width="9.7109375" style="41" customWidth="1"/>
    <col min="5635" max="5635" width="34" style="41" customWidth="1"/>
    <col min="5636" max="5636" width="8.42578125" style="41" customWidth="1"/>
    <col min="5637" max="5638" width="10.42578125" style="41" customWidth="1"/>
    <col min="5639" max="5639" width="40.42578125" style="41" customWidth="1"/>
    <col min="5640" max="5889" width="9.140625" style="41"/>
    <col min="5890" max="5890" width="9.7109375" style="41" customWidth="1"/>
    <col min="5891" max="5891" width="34" style="41" customWidth="1"/>
    <col min="5892" max="5892" width="8.42578125" style="41" customWidth="1"/>
    <col min="5893" max="5894" width="10.42578125" style="41" customWidth="1"/>
    <col min="5895" max="5895" width="40.42578125" style="41" customWidth="1"/>
    <col min="5896" max="6145" width="9.140625" style="41"/>
    <col min="6146" max="6146" width="9.7109375" style="41" customWidth="1"/>
    <col min="6147" max="6147" width="34" style="41" customWidth="1"/>
    <col min="6148" max="6148" width="8.42578125" style="41" customWidth="1"/>
    <col min="6149" max="6150" width="10.42578125" style="41" customWidth="1"/>
    <col min="6151" max="6151" width="40.42578125" style="41" customWidth="1"/>
    <col min="6152" max="6401" width="9.140625" style="41"/>
    <col min="6402" max="6402" width="9.7109375" style="41" customWidth="1"/>
    <col min="6403" max="6403" width="34" style="41" customWidth="1"/>
    <col min="6404" max="6404" width="8.42578125" style="41" customWidth="1"/>
    <col min="6405" max="6406" width="10.42578125" style="41" customWidth="1"/>
    <col min="6407" max="6407" width="40.42578125" style="41" customWidth="1"/>
    <col min="6408" max="6657" width="9.140625" style="41"/>
    <col min="6658" max="6658" width="9.7109375" style="41" customWidth="1"/>
    <col min="6659" max="6659" width="34" style="41" customWidth="1"/>
    <col min="6660" max="6660" width="8.42578125" style="41" customWidth="1"/>
    <col min="6661" max="6662" width="10.42578125" style="41" customWidth="1"/>
    <col min="6663" max="6663" width="40.42578125" style="41" customWidth="1"/>
    <col min="6664" max="6913" width="9.140625" style="41"/>
    <col min="6914" max="6914" width="9.7109375" style="41" customWidth="1"/>
    <col min="6915" max="6915" width="34" style="41" customWidth="1"/>
    <col min="6916" max="6916" width="8.42578125" style="41" customWidth="1"/>
    <col min="6917" max="6918" width="10.42578125" style="41" customWidth="1"/>
    <col min="6919" max="6919" width="40.42578125" style="41" customWidth="1"/>
    <col min="6920" max="7169" width="9.140625" style="41"/>
    <col min="7170" max="7170" width="9.7109375" style="41" customWidth="1"/>
    <col min="7171" max="7171" width="34" style="41" customWidth="1"/>
    <col min="7172" max="7172" width="8.42578125" style="41" customWidth="1"/>
    <col min="7173" max="7174" width="10.42578125" style="41" customWidth="1"/>
    <col min="7175" max="7175" width="40.42578125" style="41" customWidth="1"/>
    <col min="7176" max="7425" width="9.140625" style="41"/>
    <col min="7426" max="7426" width="9.7109375" style="41" customWidth="1"/>
    <col min="7427" max="7427" width="34" style="41" customWidth="1"/>
    <col min="7428" max="7428" width="8.42578125" style="41" customWidth="1"/>
    <col min="7429" max="7430" width="10.42578125" style="41" customWidth="1"/>
    <col min="7431" max="7431" width="40.42578125" style="41" customWidth="1"/>
    <col min="7432" max="7681" width="9.140625" style="41"/>
    <col min="7682" max="7682" width="9.7109375" style="41" customWidth="1"/>
    <col min="7683" max="7683" width="34" style="41" customWidth="1"/>
    <col min="7684" max="7684" width="8.42578125" style="41" customWidth="1"/>
    <col min="7685" max="7686" width="10.42578125" style="41" customWidth="1"/>
    <col min="7687" max="7687" width="40.42578125" style="41" customWidth="1"/>
    <col min="7688" max="7937" width="9.140625" style="41"/>
    <col min="7938" max="7938" width="9.7109375" style="41" customWidth="1"/>
    <col min="7939" max="7939" width="34" style="41" customWidth="1"/>
    <col min="7940" max="7940" width="8.42578125" style="41" customWidth="1"/>
    <col min="7941" max="7942" width="10.42578125" style="41" customWidth="1"/>
    <col min="7943" max="7943" width="40.42578125" style="41" customWidth="1"/>
    <col min="7944" max="8193" width="9.140625" style="41"/>
    <col min="8194" max="8194" width="9.7109375" style="41" customWidth="1"/>
    <col min="8195" max="8195" width="34" style="41" customWidth="1"/>
    <col min="8196" max="8196" width="8.42578125" style="41" customWidth="1"/>
    <col min="8197" max="8198" width="10.42578125" style="41" customWidth="1"/>
    <col min="8199" max="8199" width="40.42578125" style="41" customWidth="1"/>
    <col min="8200" max="8449" width="9.140625" style="41"/>
    <col min="8450" max="8450" width="9.7109375" style="41" customWidth="1"/>
    <col min="8451" max="8451" width="34" style="41" customWidth="1"/>
    <col min="8452" max="8452" width="8.42578125" style="41" customWidth="1"/>
    <col min="8453" max="8454" width="10.42578125" style="41" customWidth="1"/>
    <col min="8455" max="8455" width="40.42578125" style="41" customWidth="1"/>
    <col min="8456" max="8705" width="9.140625" style="41"/>
    <col min="8706" max="8706" width="9.7109375" style="41" customWidth="1"/>
    <col min="8707" max="8707" width="34" style="41" customWidth="1"/>
    <col min="8708" max="8708" width="8.42578125" style="41" customWidth="1"/>
    <col min="8709" max="8710" width="10.42578125" style="41" customWidth="1"/>
    <col min="8711" max="8711" width="40.42578125" style="41" customWidth="1"/>
    <col min="8712" max="8961" width="9.140625" style="41"/>
    <col min="8962" max="8962" width="9.7109375" style="41" customWidth="1"/>
    <col min="8963" max="8963" width="34" style="41" customWidth="1"/>
    <col min="8964" max="8964" width="8.42578125" style="41" customWidth="1"/>
    <col min="8965" max="8966" width="10.42578125" style="41" customWidth="1"/>
    <col min="8967" max="8967" width="40.42578125" style="41" customWidth="1"/>
    <col min="8968" max="9217" width="9.140625" style="41"/>
    <col min="9218" max="9218" width="9.7109375" style="41" customWidth="1"/>
    <col min="9219" max="9219" width="34" style="41" customWidth="1"/>
    <col min="9220" max="9220" width="8.42578125" style="41" customWidth="1"/>
    <col min="9221" max="9222" width="10.42578125" style="41" customWidth="1"/>
    <col min="9223" max="9223" width="40.42578125" style="41" customWidth="1"/>
    <col min="9224" max="9473" width="9.140625" style="41"/>
    <col min="9474" max="9474" width="9.7109375" style="41" customWidth="1"/>
    <col min="9475" max="9475" width="34" style="41" customWidth="1"/>
    <col min="9476" max="9476" width="8.42578125" style="41" customWidth="1"/>
    <col min="9477" max="9478" width="10.42578125" style="41" customWidth="1"/>
    <col min="9479" max="9479" width="40.42578125" style="41" customWidth="1"/>
    <col min="9480" max="9729" width="9.140625" style="41"/>
    <col min="9730" max="9730" width="9.7109375" style="41" customWidth="1"/>
    <col min="9731" max="9731" width="34" style="41" customWidth="1"/>
    <col min="9732" max="9732" width="8.42578125" style="41" customWidth="1"/>
    <col min="9733" max="9734" width="10.42578125" style="41" customWidth="1"/>
    <col min="9735" max="9735" width="40.42578125" style="41" customWidth="1"/>
    <col min="9736" max="9985" width="9.140625" style="41"/>
    <col min="9986" max="9986" width="9.7109375" style="41" customWidth="1"/>
    <col min="9987" max="9987" width="34" style="41" customWidth="1"/>
    <col min="9988" max="9988" width="8.42578125" style="41" customWidth="1"/>
    <col min="9989" max="9990" width="10.42578125" style="41" customWidth="1"/>
    <col min="9991" max="9991" width="40.42578125" style="41" customWidth="1"/>
    <col min="9992" max="10241" width="9.140625" style="41"/>
    <col min="10242" max="10242" width="9.7109375" style="41" customWidth="1"/>
    <col min="10243" max="10243" width="34" style="41" customWidth="1"/>
    <col min="10244" max="10244" width="8.42578125" style="41" customWidth="1"/>
    <col min="10245" max="10246" width="10.42578125" style="41" customWidth="1"/>
    <col min="10247" max="10247" width="40.42578125" style="41" customWidth="1"/>
    <col min="10248" max="10497" width="9.140625" style="41"/>
    <col min="10498" max="10498" width="9.7109375" style="41" customWidth="1"/>
    <col min="10499" max="10499" width="34" style="41" customWidth="1"/>
    <col min="10500" max="10500" width="8.42578125" style="41" customWidth="1"/>
    <col min="10501" max="10502" width="10.42578125" style="41" customWidth="1"/>
    <col min="10503" max="10503" width="40.42578125" style="41" customWidth="1"/>
    <col min="10504" max="10753" width="9.140625" style="41"/>
    <col min="10754" max="10754" width="9.7109375" style="41" customWidth="1"/>
    <col min="10755" max="10755" width="34" style="41" customWidth="1"/>
    <col min="10756" max="10756" width="8.42578125" style="41" customWidth="1"/>
    <col min="10757" max="10758" width="10.42578125" style="41" customWidth="1"/>
    <col min="10759" max="10759" width="40.42578125" style="41" customWidth="1"/>
    <col min="10760" max="11009" width="9.140625" style="41"/>
    <col min="11010" max="11010" width="9.7109375" style="41" customWidth="1"/>
    <col min="11011" max="11011" width="34" style="41" customWidth="1"/>
    <col min="11012" max="11012" width="8.42578125" style="41" customWidth="1"/>
    <col min="11013" max="11014" width="10.42578125" style="41" customWidth="1"/>
    <col min="11015" max="11015" width="40.42578125" style="41" customWidth="1"/>
    <col min="11016" max="11265" width="9.140625" style="41"/>
    <col min="11266" max="11266" width="9.7109375" style="41" customWidth="1"/>
    <col min="11267" max="11267" width="34" style="41" customWidth="1"/>
    <col min="11268" max="11268" width="8.42578125" style="41" customWidth="1"/>
    <col min="11269" max="11270" width="10.42578125" style="41" customWidth="1"/>
    <col min="11271" max="11271" width="40.42578125" style="41" customWidth="1"/>
    <col min="11272" max="11521" width="9.140625" style="41"/>
    <col min="11522" max="11522" width="9.7109375" style="41" customWidth="1"/>
    <col min="11523" max="11523" width="34" style="41" customWidth="1"/>
    <col min="11524" max="11524" width="8.42578125" style="41" customWidth="1"/>
    <col min="11525" max="11526" width="10.42578125" style="41" customWidth="1"/>
    <col min="11527" max="11527" width="40.42578125" style="41" customWidth="1"/>
    <col min="11528" max="11777" width="9.140625" style="41"/>
    <col min="11778" max="11778" width="9.7109375" style="41" customWidth="1"/>
    <col min="11779" max="11779" width="34" style="41" customWidth="1"/>
    <col min="11780" max="11780" width="8.42578125" style="41" customWidth="1"/>
    <col min="11781" max="11782" width="10.42578125" style="41" customWidth="1"/>
    <col min="11783" max="11783" width="40.42578125" style="41" customWidth="1"/>
    <col min="11784" max="12033" width="9.140625" style="41"/>
    <col min="12034" max="12034" width="9.7109375" style="41" customWidth="1"/>
    <col min="12035" max="12035" width="34" style="41" customWidth="1"/>
    <col min="12036" max="12036" width="8.42578125" style="41" customWidth="1"/>
    <col min="12037" max="12038" width="10.42578125" style="41" customWidth="1"/>
    <col min="12039" max="12039" width="40.42578125" style="41" customWidth="1"/>
    <col min="12040" max="12289" width="9.140625" style="41"/>
    <col min="12290" max="12290" width="9.7109375" style="41" customWidth="1"/>
    <col min="12291" max="12291" width="34" style="41" customWidth="1"/>
    <col min="12292" max="12292" width="8.42578125" style="41" customWidth="1"/>
    <col min="12293" max="12294" width="10.42578125" style="41" customWidth="1"/>
    <col min="12295" max="12295" width="40.42578125" style="41" customWidth="1"/>
    <col min="12296" max="12545" width="9.140625" style="41"/>
    <col min="12546" max="12546" width="9.7109375" style="41" customWidth="1"/>
    <col min="12547" max="12547" width="34" style="41" customWidth="1"/>
    <col min="12548" max="12548" width="8.42578125" style="41" customWidth="1"/>
    <col min="12549" max="12550" width="10.42578125" style="41" customWidth="1"/>
    <col min="12551" max="12551" width="40.42578125" style="41" customWidth="1"/>
    <col min="12552" max="12801" width="9.140625" style="41"/>
    <col min="12802" max="12802" width="9.7109375" style="41" customWidth="1"/>
    <col min="12803" max="12803" width="34" style="41" customWidth="1"/>
    <col min="12804" max="12804" width="8.42578125" style="41" customWidth="1"/>
    <col min="12805" max="12806" width="10.42578125" style="41" customWidth="1"/>
    <col min="12807" max="12807" width="40.42578125" style="41" customWidth="1"/>
    <col min="12808" max="13057" width="9.140625" style="41"/>
    <col min="13058" max="13058" width="9.7109375" style="41" customWidth="1"/>
    <col min="13059" max="13059" width="34" style="41" customWidth="1"/>
    <col min="13060" max="13060" width="8.42578125" style="41" customWidth="1"/>
    <col min="13061" max="13062" width="10.42578125" style="41" customWidth="1"/>
    <col min="13063" max="13063" width="40.42578125" style="41" customWidth="1"/>
    <col min="13064" max="13313" width="9.140625" style="41"/>
    <col min="13314" max="13314" width="9.7109375" style="41" customWidth="1"/>
    <col min="13315" max="13315" width="34" style="41" customWidth="1"/>
    <col min="13316" max="13316" width="8.42578125" style="41" customWidth="1"/>
    <col min="13317" max="13318" width="10.42578125" style="41" customWidth="1"/>
    <col min="13319" max="13319" width="40.42578125" style="41" customWidth="1"/>
    <col min="13320" max="13569" width="9.140625" style="41"/>
    <col min="13570" max="13570" width="9.7109375" style="41" customWidth="1"/>
    <col min="13571" max="13571" width="34" style="41" customWidth="1"/>
    <col min="13572" max="13572" width="8.42578125" style="41" customWidth="1"/>
    <col min="13573" max="13574" width="10.42578125" style="41" customWidth="1"/>
    <col min="13575" max="13575" width="40.42578125" style="41" customWidth="1"/>
    <col min="13576" max="13825" width="9.140625" style="41"/>
    <col min="13826" max="13826" width="9.7109375" style="41" customWidth="1"/>
    <col min="13827" max="13827" width="34" style="41" customWidth="1"/>
    <col min="13828" max="13828" width="8.42578125" style="41" customWidth="1"/>
    <col min="13829" max="13830" width="10.42578125" style="41" customWidth="1"/>
    <col min="13831" max="13831" width="40.42578125" style="41" customWidth="1"/>
    <col min="13832" max="14081" width="9.140625" style="41"/>
    <col min="14082" max="14082" width="9.7109375" style="41" customWidth="1"/>
    <col min="14083" max="14083" width="34" style="41" customWidth="1"/>
    <col min="14084" max="14084" width="8.42578125" style="41" customWidth="1"/>
    <col min="14085" max="14086" width="10.42578125" style="41" customWidth="1"/>
    <col min="14087" max="14087" width="40.42578125" style="41" customWidth="1"/>
    <col min="14088" max="14337" width="9.140625" style="41"/>
    <col min="14338" max="14338" width="9.7109375" style="41" customWidth="1"/>
    <col min="14339" max="14339" width="34" style="41" customWidth="1"/>
    <col min="14340" max="14340" width="8.42578125" style="41" customWidth="1"/>
    <col min="14341" max="14342" width="10.42578125" style="41" customWidth="1"/>
    <col min="14343" max="14343" width="40.42578125" style="41" customWidth="1"/>
    <col min="14344" max="14593" width="9.140625" style="41"/>
    <col min="14594" max="14594" width="9.7109375" style="41" customWidth="1"/>
    <col min="14595" max="14595" width="34" style="41" customWidth="1"/>
    <col min="14596" max="14596" width="8.42578125" style="41" customWidth="1"/>
    <col min="14597" max="14598" width="10.42578125" style="41" customWidth="1"/>
    <col min="14599" max="14599" width="40.42578125" style="41" customWidth="1"/>
    <col min="14600" max="14849" width="9.140625" style="41"/>
    <col min="14850" max="14850" width="9.7109375" style="41" customWidth="1"/>
    <col min="14851" max="14851" width="34" style="41" customWidth="1"/>
    <col min="14852" max="14852" width="8.42578125" style="41" customWidth="1"/>
    <col min="14853" max="14854" width="10.42578125" style="41" customWidth="1"/>
    <col min="14855" max="14855" width="40.42578125" style="41" customWidth="1"/>
    <col min="14856" max="15105" width="9.140625" style="41"/>
    <col min="15106" max="15106" width="9.7109375" style="41" customWidth="1"/>
    <col min="15107" max="15107" width="34" style="41" customWidth="1"/>
    <col min="15108" max="15108" width="8.42578125" style="41" customWidth="1"/>
    <col min="15109" max="15110" width="10.42578125" style="41" customWidth="1"/>
    <col min="15111" max="15111" width="40.42578125" style="41" customWidth="1"/>
    <col min="15112" max="15361" width="9.140625" style="41"/>
    <col min="15362" max="15362" width="9.7109375" style="41" customWidth="1"/>
    <col min="15363" max="15363" width="34" style="41" customWidth="1"/>
    <col min="15364" max="15364" width="8.42578125" style="41" customWidth="1"/>
    <col min="15365" max="15366" width="10.42578125" style="41" customWidth="1"/>
    <col min="15367" max="15367" width="40.42578125" style="41" customWidth="1"/>
    <col min="15368" max="15617" width="9.140625" style="41"/>
    <col min="15618" max="15618" width="9.7109375" style="41" customWidth="1"/>
    <col min="15619" max="15619" width="34" style="41" customWidth="1"/>
    <col min="15620" max="15620" width="8.42578125" style="41" customWidth="1"/>
    <col min="15621" max="15622" width="10.42578125" style="41" customWidth="1"/>
    <col min="15623" max="15623" width="40.42578125" style="41" customWidth="1"/>
    <col min="15624" max="15873" width="9.140625" style="41"/>
    <col min="15874" max="15874" width="9.7109375" style="41" customWidth="1"/>
    <col min="15875" max="15875" width="34" style="41" customWidth="1"/>
    <col min="15876" max="15876" width="8.42578125" style="41" customWidth="1"/>
    <col min="15877" max="15878" width="10.42578125" style="41" customWidth="1"/>
    <col min="15879" max="15879" width="40.42578125" style="41" customWidth="1"/>
    <col min="15880" max="16129" width="9.140625" style="41"/>
    <col min="16130" max="16130" width="9.7109375" style="41" customWidth="1"/>
    <col min="16131" max="16131" width="34" style="41" customWidth="1"/>
    <col min="16132" max="16132" width="8.42578125" style="41" customWidth="1"/>
    <col min="16133" max="16134" width="10.42578125" style="41" customWidth="1"/>
    <col min="16135" max="16135" width="40.42578125" style="41" customWidth="1"/>
    <col min="16136" max="16384" width="9.140625" style="41"/>
  </cols>
  <sheetData>
    <row r="1" spans="1:7" s="16" customFormat="1" ht="26.25" customHeight="1">
      <c r="A1" s="153" t="s">
        <v>91</v>
      </c>
      <c r="B1" s="144"/>
      <c r="C1" s="144"/>
      <c r="D1" s="144"/>
      <c r="E1" s="144"/>
      <c r="F1" s="144"/>
      <c r="G1" s="144"/>
    </row>
    <row r="2" spans="1:7" s="4" customFormat="1" ht="26.25" customHeight="1">
      <c r="A2" s="157" t="s">
        <v>190</v>
      </c>
      <c r="B2" s="157"/>
      <c r="C2" s="157"/>
      <c r="D2" s="157"/>
      <c r="E2" s="157"/>
      <c r="F2" s="157"/>
      <c r="G2" s="157"/>
    </row>
    <row r="3" spans="1:7" s="1" customFormat="1" ht="26.25" customHeight="1">
      <c r="A3" s="56" t="s">
        <v>0</v>
      </c>
      <c r="B3" s="71" t="s">
        <v>1</v>
      </c>
      <c r="C3" s="73" t="s">
        <v>2</v>
      </c>
      <c r="D3" s="59" t="s">
        <v>188</v>
      </c>
      <c r="E3" s="59" t="s">
        <v>189</v>
      </c>
      <c r="F3" s="73" t="s">
        <v>3</v>
      </c>
      <c r="G3" s="72" t="s">
        <v>4</v>
      </c>
    </row>
    <row r="4" spans="1:7" s="4" customFormat="1" ht="19.5" customHeight="1">
      <c r="A4" s="140" t="s">
        <v>5</v>
      </c>
      <c r="B4" s="78" t="s">
        <v>6</v>
      </c>
      <c r="C4" s="135">
        <v>13</v>
      </c>
      <c r="D4" s="107">
        <v>1</v>
      </c>
      <c r="E4" s="107">
        <v>13</v>
      </c>
      <c r="F4" s="79" t="s">
        <v>10</v>
      </c>
      <c r="G4" s="105" t="s">
        <v>202</v>
      </c>
    </row>
    <row r="5" spans="1:7" s="4" customFormat="1" ht="19.5" customHeight="1">
      <c r="A5" s="68" t="s">
        <v>8</v>
      </c>
      <c r="B5" s="54" t="s">
        <v>9</v>
      </c>
      <c r="C5" s="67">
        <v>3</v>
      </c>
      <c r="D5" s="67">
        <f>SUM(E4 + 1)</f>
        <v>14</v>
      </c>
      <c r="E5" s="67">
        <f>SUM(C5,D5) - 1</f>
        <v>16</v>
      </c>
      <c r="F5" s="76" t="s">
        <v>10</v>
      </c>
      <c r="G5" s="54" t="s">
        <v>131</v>
      </c>
    </row>
    <row r="6" spans="1:7" s="4" customFormat="1" ht="31.5" customHeight="1">
      <c r="A6" s="68" t="s">
        <v>12</v>
      </c>
      <c r="B6" s="54" t="s">
        <v>92</v>
      </c>
      <c r="C6" s="67">
        <v>15</v>
      </c>
      <c r="D6" s="67">
        <f t="shared" ref="D6:D12" si="0">SUM(E5 + 1)</f>
        <v>17</v>
      </c>
      <c r="E6" s="67">
        <f t="shared" ref="E6:E7" si="1">SUM(C6,D6) - 1</f>
        <v>31</v>
      </c>
      <c r="F6" s="76" t="s">
        <v>10</v>
      </c>
      <c r="G6" s="55" t="s">
        <v>93</v>
      </c>
    </row>
    <row r="7" spans="1:7" s="4" customFormat="1" ht="19.5" customHeight="1">
      <c r="A7" s="68" t="s">
        <v>14</v>
      </c>
      <c r="B7" s="54" t="s">
        <v>94</v>
      </c>
      <c r="C7" s="77">
        <v>1</v>
      </c>
      <c r="D7" s="67">
        <f t="shared" si="0"/>
        <v>32</v>
      </c>
      <c r="E7" s="67">
        <f t="shared" si="1"/>
        <v>32</v>
      </c>
      <c r="F7" s="76" t="s">
        <v>10</v>
      </c>
      <c r="G7" s="80" t="s">
        <v>95</v>
      </c>
    </row>
    <row r="8" spans="1:7" s="4" customFormat="1" ht="19.5" customHeight="1">
      <c r="A8" s="68" t="s">
        <v>17</v>
      </c>
      <c r="B8" s="86" t="s">
        <v>96</v>
      </c>
      <c r="C8" s="87" t="s">
        <v>97</v>
      </c>
      <c r="D8" s="67">
        <f t="shared" si="0"/>
        <v>33</v>
      </c>
      <c r="E8" s="67">
        <v>40</v>
      </c>
      <c r="F8" s="76" t="s">
        <v>16</v>
      </c>
      <c r="G8" s="54" t="s">
        <v>98</v>
      </c>
    </row>
    <row r="9" spans="1:7" s="4" customFormat="1" ht="19.5" customHeight="1">
      <c r="A9" s="68" t="s">
        <v>19</v>
      </c>
      <c r="B9" s="86" t="s">
        <v>99</v>
      </c>
      <c r="C9" s="87" t="s">
        <v>100</v>
      </c>
      <c r="D9" s="67">
        <f t="shared" si="0"/>
        <v>41</v>
      </c>
      <c r="E9" s="67">
        <v>46</v>
      </c>
      <c r="F9" s="76" t="s">
        <v>16</v>
      </c>
      <c r="G9" s="54" t="s">
        <v>101</v>
      </c>
    </row>
    <row r="10" spans="1:7" s="4" customFormat="1" ht="19.5" customHeight="1">
      <c r="A10" s="68" t="s">
        <v>23</v>
      </c>
      <c r="B10" s="86" t="s">
        <v>102</v>
      </c>
      <c r="C10" s="77" t="s">
        <v>103</v>
      </c>
      <c r="D10" s="67">
        <v>47</v>
      </c>
      <c r="E10" s="76">
        <v>47</v>
      </c>
      <c r="F10" s="52" t="s">
        <v>10</v>
      </c>
      <c r="G10" s="55" t="s">
        <v>104</v>
      </c>
    </row>
    <row r="11" spans="1:7" s="4" customFormat="1" ht="19.5" customHeight="1">
      <c r="A11" s="68" t="s">
        <v>59</v>
      </c>
      <c r="B11" s="54" t="s">
        <v>105</v>
      </c>
      <c r="C11" s="87" t="s">
        <v>106</v>
      </c>
      <c r="D11" s="67">
        <f t="shared" si="0"/>
        <v>48</v>
      </c>
      <c r="E11" s="67">
        <v>50</v>
      </c>
      <c r="F11" s="76" t="s">
        <v>16</v>
      </c>
      <c r="G11" s="54" t="s">
        <v>107</v>
      </c>
    </row>
    <row r="12" spans="1:7" s="4" customFormat="1" ht="19.5" customHeight="1">
      <c r="A12" s="68" t="s">
        <v>60</v>
      </c>
      <c r="B12" s="68" t="s">
        <v>108</v>
      </c>
      <c r="C12" s="87" t="s">
        <v>106</v>
      </c>
      <c r="D12" s="67">
        <f t="shared" si="0"/>
        <v>51</v>
      </c>
      <c r="E12" s="67">
        <v>53</v>
      </c>
      <c r="F12" s="76" t="s">
        <v>16</v>
      </c>
      <c r="G12" s="68" t="s">
        <v>107</v>
      </c>
    </row>
    <row r="13" spans="1:7" ht="26.25" customHeight="1">
      <c r="A13" s="154" t="s">
        <v>191</v>
      </c>
      <c r="B13" s="155"/>
      <c r="C13" s="155"/>
      <c r="D13" s="155"/>
      <c r="E13" s="155"/>
      <c r="F13" s="155"/>
      <c r="G13" s="156"/>
    </row>
    <row r="14" spans="1:7" s="16" customFormat="1" ht="26.25" customHeight="1">
      <c r="A14" s="56" t="s">
        <v>0</v>
      </c>
      <c r="B14" s="71" t="s">
        <v>1</v>
      </c>
      <c r="C14" s="73" t="s">
        <v>2</v>
      </c>
      <c r="D14" s="59" t="s">
        <v>188</v>
      </c>
      <c r="E14" s="59" t="s">
        <v>189</v>
      </c>
      <c r="F14" s="73" t="s">
        <v>3</v>
      </c>
      <c r="G14" s="72" t="s">
        <v>4</v>
      </c>
    </row>
    <row r="15" spans="1:7" s="4" customFormat="1" ht="19.5" customHeight="1">
      <c r="A15" s="68" t="s">
        <v>5</v>
      </c>
      <c r="B15" s="54" t="s">
        <v>6</v>
      </c>
      <c r="C15" s="76">
        <v>13</v>
      </c>
      <c r="D15" s="51">
        <v>1</v>
      </c>
      <c r="E15" s="51">
        <v>13</v>
      </c>
      <c r="F15" s="76" t="s">
        <v>7</v>
      </c>
      <c r="G15" s="105" t="s">
        <v>202</v>
      </c>
    </row>
    <row r="16" spans="1:7" s="4" customFormat="1" ht="19.5" customHeight="1">
      <c r="A16" s="68" t="s">
        <v>8</v>
      </c>
      <c r="B16" s="54" t="s">
        <v>9</v>
      </c>
      <c r="C16" s="76">
        <v>3</v>
      </c>
      <c r="D16" s="67">
        <f>SUM(E15) + 1</f>
        <v>14</v>
      </c>
      <c r="E16" s="67">
        <f>SUM(C16,D16) - 1</f>
        <v>16</v>
      </c>
      <c r="F16" s="76" t="s">
        <v>10</v>
      </c>
      <c r="G16" s="54" t="s">
        <v>109</v>
      </c>
    </row>
    <row r="17" spans="1:7" s="3" customFormat="1" ht="19.5" customHeight="1">
      <c r="A17" s="48" t="s">
        <v>12</v>
      </c>
      <c r="B17" s="49" t="s">
        <v>169</v>
      </c>
      <c r="C17" s="62">
        <v>6</v>
      </c>
      <c r="D17" s="67">
        <f>SUM(E16) + 1</f>
        <v>17</v>
      </c>
      <c r="E17" s="67">
        <f>SUM(C17,D17) - 1</f>
        <v>22</v>
      </c>
      <c r="F17" s="52" t="s">
        <v>10</v>
      </c>
      <c r="G17" s="54" t="s">
        <v>165</v>
      </c>
    </row>
    <row r="18" spans="1:7" s="4" customFormat="1" ht="19.5" customHeight="1">
      <c r="A18" s="68" t="s">
        <v>14</v>
      </c>
      <c r="B18" s="54" t="s">
        <v>110</v>
      </c>
      <c r="C18" s="76">
        <v>8</v>
      </c>
      <c r="D18" s="67">
        <f t="shared" ref="D18:D25" si="2">SUM(E17) + 1</f>
        <v>23</v>
      </c>
      <c r="E18" s="67">
        <f t="shared" ref="E18:E25" si="3">SUM(C18,D18) - 1</f>
        <v>30</v>
      </c>
      <c r="F18" s="76" t="s">
        <v>10</v>
      </c>
      <c r="G18" s="55" t="s">
        <v>268</v>
      </c>
    </row>
    <row r="19" spans="1:7" s="4" customFormat="1" ht="31.5" customHeight="1">
      <c r="A19" s="68" t="s">
        <v>17</v>
      </c>
      <c r="B19" s="54" t="s">
        <v>111</v>
      </c>
      <c r="C19" s="76">
        <v>8</v>
      </c>
      <c r="D19" s="67">
        <f t="shared" si="2"/>
        <v>31</v>
      </c>
      <c r="E19" s="67">
        <f t="shared" si="3"/>
        <v>38</v>
      </c>
      <c r="F19" s="76" t="s">
        <v>16</v>
      </c>
      <c r="G19" s="55" t="s">
        <v>112</v>
      </c>
    </row>
    <row r="20" spans="1:7" s="4" customFormat="1" ht="31.5" customHeight="1">
      <c r="A20" s="68" t="s">
        <v>19</v>
      </c>
      <c r="B20" s="54" t="s">
        <v>113</v>
      </c>
      <c r="C20" s="76">
        <v>8</v>
      </c>
      <c r="D20" s="67">
        <f t="shared" si="2"/>
        <v>39</v>
      </c>
      <c r="E20" s="67">
        <f t="shared" si="3"/>
        <v>46</v>
      </c>
      <c r="F20" s="76" t="s">
        <v>10</v>
      </c>
      <c r="G20" s="55" t="s">
        <v>114</v>
      </c>
    </row>
    <row r="21" spans="1:7" s="3" customFormat="1" ht="19.5" customHeight="1">
      <c r="A21" s="48" t="s">
        <v>21</v>
      </c>
      <c r="B21" s="49" t="s">
        <v>22</v>
      </c>
      <c r="C21" s="62">
        <v>5</v>
      </c>
      <c r="D21" s="67">
        <f t="shared" si="2"/>
        <v>47</v>
      </c>
      <c r="E21" s="67">
        <f t="shared" si="3"/>
        <v>51</v>
      </c>
      <c r="F21" s="52" t="s">
        <v>10</v>
      </c>
      <c r="G21" s="54" t="s">
        <v>69</v>
      </c>
    </row>
    <row r="22" spans="1:7" s="3" customFormat="1" ht="31.5" customHeight="1">
      <c r="A22" s="48" t="s">
        <v>23</v>
      </c>
      <c r="B22" s="55" t="s">
        <v>24</v>
      </c>
      <c r="C22" s="62">
        <v>8</v>
      </c>
      <c r="D22" s="67">
        <f t="shared" si="2"/>
        <v>52</v>
      </c>
      <c r="E22" s="67">
        <f t="shared" si="3"/>
        <v>59</v>
      </c>
      <c r="F22" s="52" t="s">
        <v>16</v>
      </c>
      <c r="G22" s="55" t="s">
        <v>114</v>
      </c>
    </row>
    <row r="23" spans="1:7" s="4" customFormat="1" ht="42" customHeight="1">
      <c r="A23" s="68" t="s">
        <v>59</v>
      </c>
      <c r="B23" s="54" t="s">
        <v>115</v>
      </c>
      <c r="C23" s="76">
        <v>1</v>
      </c>
      <c r="D23" s="67">
        <f t="shared" si="2"/>
        <v>60</v>
      </c>
      <c r="E23" s="67">
        <f t="shared" si="3"/>
        <v>60</v>
      </c>
      <c r="F23" s="76" t="s">
        <v>10</v>
      </c>
      <c r="G23" s="55" t="s">
        <v>186</v>
      </c>
    </row>
    <row r="24" spans="1:7" s="4" customFormat="1" ht="42" customHeight="1">
      <c r="A24" s="68" t="s">
        <v>60</v>
      </c>
      <c r="B24" s="54" t="s">
        <v>185</v>
      </c>
      <c r="C24" s="76">
        <v>1</v>
      </c>
      <c r="D24" s="67">
        <f t="shared" si="2"/>
        <v>61</v>
      </c>
      <c r="E24" s="67">
        <f t="shared" ref="E24" si="4">SUM(C24,D24) - 1</f>
        <v>61</v>
      </c>
      <c r="F24" s="76" t="s">
        <v>10</v>
      </c>
      <c r="G24" s="55" t="s">
        <v>187</v>
      </c>
    </row>
    <row r="25" spans="1:7" s="4" customFormat="1" ht="42" customHeight="1">
      <c r="A25" s="68" t="s">
        <v>61</v>
      </c>
      <c r="B25" s="55" t="s">
        <v>116</v>
      </c>
      <c r="C25" s="76">
        <v>14</v>
      </c>
      <c r="D25" s="67">
        <f t="shared" si="2"/>
        <v>62</v>
      </c>
      <c r="E25" s="67">
        <f t="shared" si="3"/>
        <v>75</v>
      </c>
      <c r="F25" s="76" t="s">
        <v>10</v>
      </c>
      <c r="G25" s="55" t="s">
        <v>198</v>
      </c>
    </row>
    <row r="26" spans="1:7" s="42" customFormat="1" ht="26.25" customHeight="1">
      <c r="A26" s="154" t="s">
        <v>192</v>
      </c>
      <c r="B26" s="155"/>
      <c r="C26" s="155"/>
      <c r="D26" s="155"/>
      <c r="E26" s="155"/>
      <c r="F26" s="155"/>
      <c r="G26" s="156"/>
    </row>
    <row r="27" spans="1:7" ht="26.25" customHeight="1">
      <c r="A27" s="158" t="s">
        <v>163</v>
      </c>
      <c r="B27" s="158"/>
      <c r="C27" s="158"/>
      <c r="D27" s="158"/>
      <c r="E27" s="158"/>
      <c r="F27" s="158"/>
      <c r="G27" s="158"/>
    </row>
    <row r="28" spans="1:7" s="4" customFormat="1" ht="26.25" customHeight="1">
      <c r="A28" s="56" t="s">
        <v>0</v>
      </c>
      <c r="B28" s="71" t="s">
        <v>1</v>
      </c>
      <c r="C28" s="73" t="s">
        <v>2</v>
      </c>
      <c r="D28" s="59" t="s">
        <v>188</v>
      </c>
      <c r="E28" s="59" t="s">
        <v>189</v>
      </c>
      <c r="F28" s="73" t="s">
        <v>3</v>
      </c>
      <c r="G28" s="72" t="s">
        <v>4</v>
      </c>
    </row>
    <row r="29" spans="1:7" s="4" customFormat="1" ht="19.5" customHeight="1">
      <c r="A29" s="68" t="s">
        <v>5</v>
      </c>
      <c r="B29" s="54" t="s">
        <v>6</v>
      </c>
      <c r="C29" s="76">
        <v>13</v>
      </c>
      <c r="D29" s="51">
        <v>1</v>
      </c>
      <c r="E29" s="51">
        <v>13</v>
      </c>
      <c r="F29" s="76" t="s">
        <v>7</v>
      </c>
      <c r="G29" s="105" t="s">
        <v>202</v>
      </c>
    </row>
    <row r="30" spans="1:7" s="34" customFormat="1" ht="19.5" customHeight="1">
      <c r="A30" s="68" t="s">
        <v>8</v>
      </c>
      <c r="B30" s="54" t="s">
        <v>9</v>
      </c>
      <c r="C30" s="77">
        <v>3</v>
      </c>
      <c r="D30" s="67">
        <f>SUM(E29) + 1</f>
        <v>14</v>
      </c>
      <c r="E30" s="67">
        <f>SUM(C30,D30) - 1</f>
        <v>16</v>
      </c>
      <c r="F30" s="76" t="s">
        <v>10</v>
      </c>
      <c r="G30" s="54" t="s">
        <v>64</v>
      </c>
    </row>
    <row r="31" spans="1:7" s="34" customFormat="1" ht="19.5" customHeight="1">
      <c r="A31" s="68" t="s">
        <v>12</v>
      </c>
      <c r="B31" s="54" t="s">
        <v>13</v>
      </c>
      <c r="C31" s="76">
        <v>8</v>
      </c>
      <c r="D31" s="67">
        <f t="shared" ref="D31:D44" si="5">SUM(E30) + 1</f>
        <v>17</v>
      </c>
      <c r="E31" s="67">
        <f t="shared" ref="E31:E44" si="6">SUM(C31,D31) - 1</f>
        <v>24</v>
      </c>
      <c r="F31" s="76" t="s">
        <v>10</v>
      </c>
      <c r="G31" s="80" t="s">
        <v>254</v>
      </c>
    </row>
    <row r="32" spans="1:7" s="34" customFormat="1" ht="19.5" customHeight="1">
      <c r="A32" s="68" t="s">
        <v>14</v>
      </c>
      <c r="B32" s="55" t="s">
        <v>15</v>
      </c>
      <c r="C32" s="76">
        <v>8</v>
      </c>
      <c r="D32" s="67">
        <f t="shared" si="5"/>
        <v>25</v>
      </c>
      <c r="E32" s="67">
        <f t="shared" si="6"/>
        <v>32</v>
      </c>
      <c r="F32" s="76" t="s">
        <v>16</v>
      </c>
      <c r="G32" s="55" t="s">
        <v>118</v>
      </c>
    </row>
    <row r="33" spans="1:8" s="34" customFormat="1" ht="19.5" customHeight="1">
      <c r="A33" s="68" t="s">
        <v>17</v>
      </c>
      <c r="B33" s="54" t="s">
        <v>18</v>
      </c>
      <c r="C33" s="76">
        <v>5</v>
      </c>
      <c r="D33" s="67">
        <f t="shared" si="5"/>
        <v>33</v>
      </c>
      <c r="E33" s="67">
        <f t="shared" si="6"/>
        <v>37</v>
      </c>
      <c r="F33" s="76" t="s">
        <v>16</v>
      </c>
      <c r="G33" s="80" t="s">
        <v>205</v>
      </c>
    </row>
    <row r="34" spans="1:8" s="3" customFormat="1" ht="19.5" customHeight="1">
      <c r="A34" s="68" t="s">
        <v>19</v>
      </c>
      <c r="B34" s="55" t="s">
        <v>20</v>
      </c>
      <c r="C34" s="76">
        <v>8</v>
      </c>
      <c r="D34" s="67">
        <f t="shared" si="5"/>
        <v>38</v>
      </c>
      <c r="E34" s="67">
        <f t="shared" si="6"/>
        <v>45</v>
      </c>
      <c r="F34" s="76" t="s">
        <v>10</v>
      </c>
      <c r="G34" s="55" t="s">
        <v>118</v>
      </c>
    </row>
    <row r="35" spans="1:8" s="34" customFormat="1" ht="19.5" customHeight="1">
      <c r="A35" s="48" t="s">
        <v>21</v>
      </c>
      <c r="B35" s="49" t="s">
        <v>22</v>
      </c>
      <c r="C35" s="62">
        <v>5</v>
      </c>
      <c r="D35" s="67">
        <f t="shared" si="5"/>
        <v>46</v>
      </c>
      <c r="E35" s="67">
        <f t="shared" si="6"/>
        <v>50</v>
      </c>
      <c r="F35" s="52"/>
      <c r="G35" s="54" t="s">
        <v>69</v>
      </c>
    </row>
    <row r="36" spans="1:8" s="34" customFormat="1" ht="31.5" customHeight="1">
      <c r="A36" s="68" t="s">
        <v>23</v>
      </c>
      <c r="B36" s="55" t="s">
        <v>24</v>
      </c>
      <c r="C36" s="76">
        <v>8</v>
      </c>
      <c r="D36" s="67">
        <f t="shared" si="5"/>
        <v>51</v>
      </c>
      <c r="E36" s="67">
        <f t="shared" si="6"/>
        <v>58</v>
      </c>
      <c r="F36" s="76" t="s">
        <v>16</v>
      </c>
      <c r="G36" s="55" t="s">
        <v>118</v>
      </c>
    </row>
    <row r="37" spans="1:8" ht="19.5" customHeight="1">
      <c r="A37" s="68" t="s">
        <v>166</v>
      </c>
      <c r="B37" s="55" t="s">
        <v>22</v>
      </c>
      <c r="C37" s="76">
        <v>1</v>
      </c>
      <c r="D37" s="67">
        <f t="shared" si="5"/>
        <v>59</v>
      </c>
      <c r="E37" s="67">
        <f t="shared" si="6"/>
        <v>59</v>
      </c>
      <c r="F37" s="76" t="s">
        <v>10</v>
      </c>
      <c r="G37" s="55" t="s">
        <v>69</v>
      </c>
    </row>
    <row r="38" spans="1:8" ht="19.5" customHeight="1">
      <c r="A38" s="64" t="s">
        <v>59</v>
      </c>
      <c r="B38" s="54" t="s">
        <v>120</v>
      </c>
      <c r="C38" s="76">
        <v>3</v>
      </c>
      <c r="D38" s="67">
        <f t="shared" si="5"/>
        <v>60</v>
      </c>
      <c r="E38" s="67">
        <f t="shared" si="6"/>
        <v>62</v>
      </c>
      <c r="F38" s="76" t="s">
        <v>10</v>
      </c>
      <c r="G38" s="54" t="s">
        <v>121</v>
      </c>
    </row>
    <row r="39" spans="1:8" ht="19.5" customHeight="1">
      <c r="A39" s="64" t="s">
        <v>60</v>
      </c>
      <c r="B39" s="54" t="s">
        <v>122</v>
      </c>
      <c r="C39" s="76">
        <v>3</v>
      </c>
      <c r="D39" s="67">
        <f t="shared" si="5"/>
        <v>63</v>
      </c>
      <c r="E39" s="67">
        <f t="shared" si="6"/>
        <v>65</v>
      </c>
      <c r="F39" s="76" t="s">
        <v>10</v>
      </c>
      <c r="G39" s="54" t="s">
        <v>107</v>
      </c>
    </row>
    <row r="40" spans="1:8" s="34" customFormat="1" ht="19.5" customHeight="1">
      <c r="A40" s="64" t="s">
        <v>61</v>
      </c>
      <c r="B40" s="54" t="s">
        <v>89</v>
      </c>
      <c r="C40" s="76">
        <v>5</v>
      </c>
      <c r="D40" s="67">
        <f t="shared" si="5"/>
        <v>66</v>
      </c>
      <c r="E40" s="67">
        <f t="shared" si="6"/>
        <v>70</v>
      </c>
      <c r="F40" s="76" t="s">
        <v>16</v>
      </c>
      <c r="G40" s="54" t="s">
        <v>89</v>
      </c>
    </row>
    <row r="41" spans="1:8" s="34" customFormat="1" ht="31.5" customHeight="1">
      <c r="A41" s="64" t="s">
        <v>62</v>
      </c>
      <c r="B41" s="55" t="s">
        <v>24</v>
      </c>
      <c r="C41" s="76">
        <v>8</v>
      </c>
      <c r="D41" s="67">
        <f t="shared" si="5"/>
        <v>71</v>
      </c>
      <c r="E41" s="67">
        <f t="shared" si="6"/>
        <v>78</v>
      </c>
      <c r="F41" s="76" t="s">
        <v>16</v>
      </c>
      <c r="G41" s="55" t="s">
        <v>118</v>
      </c>
    </row>
    <row r="42" spans="1:8" s="36" customFormat="1" ht="19.5" customHeight="1">
      <c r="A42" s="64" t="s">
        <v>27</v>
      </c>
      <c r="B42" s="55" t="s">
        <v>144</v>
      </c>
      <c r="C42" s="76">
        <v>10</v>
      </c>
      <c r="D42" s="67">
        <f t="shared" si="5"/>
        <v>79</v>
      </c>
      <c r="E42" s="67">
        <f t="shared" si="6"/>
        <v>88</v>
      </c>
      <c r="F42" s="76" t="s">
        <v>16</v>
      </c>
      <c r="G42" s="55" t="s">
        <v>118</v>
      </c>
    </row>
    <row r="43" spans="1:8" s="4" customFormat="1" ht="19.5" customHeight="1">
      <c r="A43" s="64" t="s">
        <v>29</v>
      </c>
      <c r="B43" s="78" t="s">
        <v>141</v>
      </c>
      <c r="C43" s="76">
        <v>8</v>
      </c>
      <c r="D43" s="67">
        <f t="shared" si="5"/>
        <v>89</v>
      </c>
      <c r="E43" s="67">
        <f t="shared" si="6"/>
        <v>96</v>
      </c>
      <c r="F43" s="76" t="s">
        <v>16</v>
      </c>
      <c r="G43" s="55" t="s">
        <v>118</v>
      </c>
    </row>
    <row r="44" spans="1:8" s="4" customFormat="1" ht="42" customHeight="1">
      <c r="A44" s="64" t="s">
        <v>31</v>
      </c>
      <c r="B44" s="55" t="s">
        <v>117</v>
      </c>
      <c r="C44" s="76">
        <v>14</v>
      </c>
      <c r="D44" s="67">
        <f t="shared" si="5"/>
        <v>97</v>
      </c>
      <c r="E44" s="67">
        <f t="shared" si="6"/>
        <v>110</v>
      </c>
      <c r="F44" s="76" t="s">
        <v>10</v>
      </c>
      <c r="G44" s="55" t="s">
        <v>184</v>
      </c>
    </row>
    <row r="45" spans="1:8" s="4" customFormat="1" ht="25.5" customHeight="1">
      <c r="A45" s="154" t="s">
        <v>193</v>
      </c>
      <c r="B45" s="159"/>
      <c r="C45" s="159"/>
      <c r="D45" s="159"/>
      <c r="E45" s="159"/>
      <c r="F45" s="159"/>
      <c r="G45" s="160"/>
    </row>
    <row r="46" spans="1:8" s="4" customFormat="1" ht="26.25" customHeight="1">
      <c r="A46" s="56" t="s">
        <v>0</v>
      </c>
      <c r="B46" s="71" t="s">
        <v>1</v>
      </c>
      <c r="C46" s="73" t="s">
        <v>2</v>
      </c>
      <c r="D46" s="59" t="s">
        <v>188</v>
      </c>
      <c r="E46" s="59" t="s">
        <v>189</v>
      </c>
      <c r="F46" s="73" t="s">
        <v>3</v>
      </c>
      <c r="G46" s="72" t="s">
        <v>4</v>
      </c>
    </row>
    <row r="47" spans="1:8" s="34" customFormat="1" ht="19.5" customHeight="1">
      <c r="A47" s="68" t="s">
        <v>5</v>
      </c>
      <c r="B47" s="54" t="s">
        <v>6</v>
      </c>
      <c r="C47" s="76">
        <v>13</v>
      </c>
      <c r="D47" s="51">
        <v>1</v>
      </c>
      <c r="E47" s="51">
        <v>13</v>
      </c>
      <c r="F47" s="76" t="s">
        <v>7</v>
      </c>
      <c r="G47" s="105" t="s">
        <v>202</v>
      </c>
      <c r="H47" s="4"/>
    </row>
    <row r="48" spans="1:8" s="34" customFormat="1" ht="19.5" customHeight="1">
      <c r="A48" s="68" t="s">
        <v>8</v>
      </c>
      <c r="B48" s="54" t="s">
        <v>9</v>
      </c>
      <c r="C48" s="76">
        <v>3</v>
      </c>
      <c r="D48" s="67">
        <f>SUM(E47) + 1</f>
        <v>14</v>
      </c>
      <c r="E48" s="67">
        <f>SUM(C48,D48) - 1</f>
        <v>16</v>
      </c>
      <c r="F48" s="76" t="s">
        <v>10</v>
      </c>
      <c r="G48" s="54" t="s">
        <v>164</v>
      </c>
      <c r="H48" s="4"/>
    </row>
    <row r="49" spans="1:8" s="34" customFormat="1" ht="19.5" customHeight="1">
      <c r="A49" s="68" t="s">
        <v>12</v>
      </c>
      <c r="B49" s="54" t="s">
        <v>22</v>
      </c>
      <c r="C49" s="76">
        <v>14</v>
      </c>
      <c r="D49" s="67">
        <f t="shared" ref="D49:D65" si="7">SUM(E48) + 1</f>
        <v>17</v>
      </c>
      <c r="E49" s="67">
        <f t="shared" ref="E49:E64" si="8">SUM(C49,D49) - 1</f>
        <v>30</v>
      </c>
      <c r="F49" s="76" t="s">
        <v>10</v>
      </c>
      <c r="G49" s="54" t="s">
        <v>119</v>
      </c>
      <c r="H49" s="4"/>
    </row>
    <row r="50" spans="1:8" s="34" customFormat="1" ht="31.5" customHeight="1">
      <c r="A50" s="68" t="s">
        <v>14</v>
      </c>
      <c r="B50" s="55" t="s">
        <v>111</v>
      </c>
      <c r="C50" s="76">
        <v>8</v>
      </c>
      <c r="D50" s="67">
        <f t="shared" si="7"/>
        <v>31</v>
      </c>
      <c r="E50" s="67">
        <f t="shared" si="8"/>
        <v>38</v>
      </c>
      <c r="F50" s="76" t="s">
        <v>16</v>
      </c>
      <c r="G50" s="55" t="s">
        <v>123</v>
      </c>
      <c r="H50" s="4"/>
    </row>
    <row r="51" spans="1:8" s="34" customFormat="1" ht="31.5" customHeight="1">
      <c r="A51" s="68" t="s">
        <v>17</v>
      </c>
      <c r="B51" s="55" t="s">
        <v>20</v>
      </c>
      <c r="C51" s="76">
        <v>8</v>
      </c>
      <c r="D51" s="67">
        <f t="shared" si="7"/>
        <v>39</v>
      </c>
      <c r="E51" s="67">
        <f t="shared" si="8"/>
        <v>46</v>
      </c>
      <c r="F51" s="76" t="s">
        <v>10</v>
      </c>
      <c r="G51" s="55" t="s">
        <v>123</v>
      </c>
      <c r="H51" s="4"/>
    </row>
    <row r="52" spans="1:8" s="4" customFormat="1" ht="19.5" customHeight="1">
      <c r="A52" s="68" t="s">
        <v>66</v>
      </c>
      <c r="B52" s="55" t="s">
        <v>22</v>
      </c>
      <c r="C52" s="76">
        <v>5</v>
      </c>
      <c r="D52" s="67">
        <f t="shared" si="7"/>
        <v>47</v>
      </c>
      <c r="E52" s="67">
        <f t="shared" si="8"/>
        <v>51</v>
      </c>
      <c r="F52" s="76" t="s">
        <v>10</v>
      </c>
      <c r="G52" s="55" t="s">
        <v>119</v>
      </c>
    </row>
    <row r="53" spans="1:8" s="4" customFormat="1" ht="31.5" customHeight="1">
      <c r="A53" s="68" t="s">
        <v>19</v>
      </c>
      <c r="B53" s="55" t="s">
        <v>24</v>
      </c>
      <c r="C53" s="76">
        <v>8</v>
      </c>
      <c r="D53" s="67">
        <f t="shared" si="7"/>
        <v>52</v>
      </c>
      <c r="E53" s="67">
        <f t="shared" si="8"/>
        <v>59</v>
      </c>
      <c r="F53" s="76" t="s">
        <v>16</v>
      </c>
      <c r="G53" s="55" t="s">
        <v>123</v>
      </c>
    </row>
    <row r="54" spans="1:8" s="4" customFormat="1" ht="31.5" customHeight="1">
      <c r="A54" s="68" t="s">
        <v>23</v>
      </c>
      <c r="B54" s="68" t="s">
        <v>243</v>
      </c>
      <c r="C54" s="76">
        <v>8</v>
      </c>
      <c r="D54" s="67">
        <f t="shared" si="7"/>
        <v>60</v>
      </c>
      <c r="E54" s="67">
        <f t="shared" si="8"/>
        <v>67</v>
      </c>
      <c r="F54" s="76" t="s">
        <v>16</v>
      </c>
      <c r="G54" s="55" t="s">
        <v>123</v>
      </c>
    </row>
    <row r="55" spans="1:8" s="4" customFormat="1" ht="30.75" customHeight="1">
      <c r="A55" s="68" t="s">
        <v>59</v>
      </c>
      <c r="B55" s="68" t="s">
        <v>244</v>
      </c>
      <c r="C55" s="76">
        <v>8</v>
      </c>
      <c r="D55" s="67">
        <f t="shared" si="7"/>
        <v>68</v>
      </c>
      <c r="E55" s="67">
        <f t="shared" si="8"/>
        <v>75</v>
      </c>
      <c r="F55" s="76" t="s">
        <v>16</v>
      </c>
      <c r="G55" s="55" t="s">
        <v>123</v>
      </c>
    </row>
    <row r="56" spans="1:8" s="4" customFormat="1" ht="31.5" customHeight="1">
      <c r="A56" s="68" t="s">
        <v>60</v>
      </c>
      <c r="B56" s="55" t="s">
        <v>22</v>
      </c>
      <c r="C56" s="79">
        <v>8</v>
      </c>
      <c r="D56" s="135">
        <f t="shared" si="7"/>
        <v>76</v>
      </c>
      <c r="E56" s="135">
        <f t="shared" si="8"/>
        <v>83</v>
      </c>
      <c r="F56" s="79" t="s">
        <v>10</v>
      </c>
      <c r="G56" s="55" t="s">
        <v>119</v>
      </c>
    </row>
    <row r="57" spans="1:8" s="4" customFormat="1" ht="31.5" customHeight="1">
      <c r="A57" s="68" t="s">
        <v>61</v>
      </c>
      <c r="B57" s="55" t="s">
        <v>22</v>
      </c>
      <c r="C57" s="79">
        <v>8</v>
      </c>
      <c r="D57" s="135">
        <f t="shared" si="7"/>
        <v>84</v>
      </c>
      <c r="E57" s="135">
        <f t="shared" si="8"/>
        <v>91</v>
      </c>
      <c r="F57" s="79" t="s">
        <v>10</v>
      </c>
      <c r="G57" s="55" t="s">
        <v>119</v>
      </c>
    </row>
    <row r="58" spans="1:8" s="34" customFormat="1" ht="31.5" customHeight="1">
      <c r="A58" s="68" t="s">
        <v>62</v>
      </c>
      <c r="B58" s="68" t="s">
        <v>145</v>
      </c>
      <c r="C58" s="76">
        <v>8</v>
      </c>
      <c r="D58" s="67">
        <f t="shared" si="7"/>
        <v>92</v>
      </c>
      <c r="E58" s="67">
        <f t="shared" si="8"/>
        <v>99</v>
      </c>
      <c r="F58" s="76" t="s">
        <v>16</v>
      </c>
      <c r="G58" s="55" t="s">
        <v>123</v>
      </c>
    </row>
    <row r="59" spans="1:8" s="34" customFormat="1" ht="19.5" customHeight="1">
      <c r="A59" s="68" t="s">
        <v>27</v>
      </c>
      <c r="B59" s="68" t="s">
        <v>245</v>
      </c>
      <c r="C59" s="76">
        <v>8</v>
      </c>
      <c r="D59" s="67">
        <f t="shared" si="7"/>
        <v>100</v>
      </c>
      <c r="E59" s="67">
        <f t="shared" si="8"/>
        <v>107</v>
      </c>
      <c r="F59" s="76" t="s">
        <v>16</v>
      </c>
      <c r="G59" s="70" t="s">
        <v>247</v>
      </c>
    </row>
    <row r="60" spans="1:8" s="4" customFormat="1" ht="19.5" customHeight="1">
      <c r="A60" s="68" t="s">
        <v>29</v>
      </c>
      <c r="B60" s="68" t="s">
        <v>246</v>
      </c>
      <c r="C60" s="76">
        <v>8</v>
      </c>
      <c r="D60" s="67">
        <f t="shared" si="7"/>
        <v>108</v>
      </c>
      <c r="E60" s="67">
        <f t="shared" si="8"/>
        <v>115</v>
      </c>
      <c r="F60" s="76" t="s">
        <v>16</v>
      </c>
      <c r="G60" s="70" t="s">
        <v>248</v>
      </c>
      <c r="H60" s="43"/>
    </row>
    <row r="61" spans="1:8" s="34" customFormat="1" ht="19.5" customHeight="1">
      <c r="A61" s="68" t="s">
        <v>31</v>
      </c>
      <c r="B61" s="55" t="s">
        <v>22</v>
      </c>
      <c r="C61" s="79">
        <v>8</v>
      </c>
      <c r="D61" s="135">
        <f t="shared" si="7"/>
        <v>116</v>
      </c>
      <c r="E61" s="135">
        <f t="shared" si="8"/>
        <v>123</v>
      </c>
      <c r="F61" s="79" t="s">
        <v>10</v>
      </c>
      <c r="G61" s="55" t="s">
        <v>119</v>
      </c>
    </row>
    <row r="62" spans="1:8" s="34" customFormat="1" ht="19.5" customHeight="1">
      <c r="A62" s="68" t="s">
        <v>32</v>
      </c>
      <c r="B62" s="55" t="s">
        <v>22</v>
      </c>
      <c r="C62" s="79">
        <v>8</v>
      </c>
      <c r="D62" s="135">
        <f t="shared" si="7"/>
        <v>124</v>
      </c>
      <c r="E62" s="135">
        <f t="shared" si="8"/>
        <v>131</v>
      </c>
      <c r="F62" s="141" t="s">
        <v>10</v>
      </c>
      <c r="G62" s="55" t="s">
        <v>119</v>
      </c>
    </row>
    <row r="63" spans="1:8" s="46" customFormat="1" ht="19.5" customHeight="1">
      <c r="A63" s="68" t="s">
        <v>33</v>
      </c>
      <c r="B63" s="68" t="s">
        <v>167</v>
      </c>
      <c r="C63" s="76">
        <v>8</v>
      </c>
      <c r="D63" s="67">
        <f t="shared" si="7"/>
        <v>132</v>
      </c>
      <c r="E63" s="67">
        <f t="shared" si="8"/>
        <v>139</v>
      </c>
      <c r="F63" s="76" t="s">
        <v>16</v>
      </c>
      <c r="G63" s="70" t="s">
        <v>154</v>
      </c>
    </row>
    <row r="64" spans="1:8" s="34" customFormat="1" ht="19.5" customHeight="1">
      <c r="A64" s="68" t="s">
        <v>34</v>
      </c>
      <c r="B64" s="68" t="s">
        <v>180</v>
      </c>
      <c r="C64" s="76">
        <v>8</v>
      </c>
      <c r="D64" s="67">
        <f t="shared" si="7"/>
        <v>140</v>
      </c>
      <c r="E64" s="67">
        <f t="shared" si="8"/>
        <v>147</v>
      </c>
      <c r="F64" s="76" t="s">
        <v>16</v>
      </c>
      <c r="G64" s="70" t="s">
        <v>181</v>
      </c>
    </row>
    <row r="65" spans="1:8" s="16" customFormat="1" ht="19.5" customHeight="1">
      <c r="A65" s="68" t="s">
        <v>35</v>
      </c>
      <c r="B65" s="68" t="s">
        <v>182</v>
      </c>
      <c r="C65" s="77" t="s">
        <v>97</v>
      </c>
      <c r="D65" s="67">
        <f t="shared" si="7"/>
        <v>148</v>
      </c>
      <c r="E65" s="67">
        <v>155</v>
      </c>
      <c r="F65" s="88" t="s">
        <v>16</v>
      </c>
      <c r="G65" s="70" t="s">
        <v>183</v>
      </c>
    </row>
    <row r="66" spans="1:8" s="4" customFormat="1" ht="26.25" customHeight="1">
      <c r="A66" s="154" t="s">
        <v>194</v>
      </c>
      <c r="B66" s="155"/>
      <c r="C66" s="155"/>
      <c r="D66" s="155"/>
      <c r="E66" s="155"/>
      <c r="F66" s="155"/>
      <c r="G66" s="156"/>
    </row>
    <row r="67" spans="1:8" s="4" customFormat="1" ht="26.25" customHeight="1">
      <c r="A67" s="56" t="s">
        <v>0</v>
      </c>
      <c r="B67" s="71" t="s">
        <v>1</v>
      </c>
      <c r="C67" s="73" t="s">
        <v>2</v>
      </c>
      <c r="D67" s="59" t="s">
        <v>188</v>
      </c>
      <c r="E67" s="59" t="s">
        <v>189</v>
      </c>
      <c r="F67" s="73" t="s">
        <v>3</v>
      </c>
      <c r="G67" s="72" t="s">
        <v>4</v>
      </c>
    </row>
    <row r="68" spans="1:8" s="34" customFormat="1" ht="19.5" customHeight="1">
      <c r="A68" s="68" t="s">
        <v>5</v>
      </c>
      <c r="B68" s="54" t="s">
        <v>6</v>
      </c>
      <c r="C68" s="76">
        <v>13</v>
      </c>
      <c r="D68" s="51">
        <v>1</v>
      </c>
      <c r="E68" s="51">
        <v>13</v>
      </c>
      <c r="F68" s="76" t="s">
        <v>7</v>
      </c>
      <c r="G68" s="105" t="s">
        <v>202</v>
      </c>
      <c r="H68" s="4"/>
    </row>
    <row r="69" spans="1:8" s="34" customFormat="1" ht="19.5" customHeight="1">
      <c r="A69" s="68" t="s">
        <v>8</v>
      </c>
      <c r="B69" s="54" t="s">
        <v>9</v>
      </c>
      <c r="C69" s="76">
        <v>3</v>
      </c>
      <c r="D69" s="67">
        <f>SUM(E68) + 1</f>
        <v>14</v>
      </c>
      <c r="E69" s="67">
        <f>SUM(C69,D69) - 1</f>
        <v>16</v>
      </c>
      <c r="F69" s="76" t="s">
        <v>10</v>
      </c>
      <c r="G69" s="54" t="s">
        <v>124</v>
      </c>
      <c r="H69" s="4"/>
    </row>
    <row r="70" spans="1:8" s="34" customFormat="1" ht="19.5" customHeight="1">
      <c r="A70" s="68" t="s">
        <v>12</v>
      </c>
      <c r="B70" s="54" t="s">
        <v>13</v>
      </c>
      <c r="C70" s="76">
        <v>8</v>
      </c>
      <c r="D70" s="67">
        <f t="shared" ref="D70:D75" si="9">SUM(E69) + 1</f>
        <v>17</v>
      </c>
      <c r="E70" s="67">
        <f t="shared" ref="E70:E75" si="10">SUM(C70,D70) - 1</f>
        <v>24</v>
      </c>
      <c r="F70" s="76" t="s">
        <v>10</v>
      </c>
      <c r="G70" s="54" t="s">
        <v>125</v>
      </c>
      <c r="H70" s="4"/>
    </row>
    <row r="71" spans="1:8" s="34" customFormat="1" ht="19.5" customHeight="1">
      <c r="A71" s="68" t="s">
        <v>14</v>
      </c>
      <c r="B71" s="55" t="s">
        <v>22</v>
      </c>
      <c r="C71" s="76">
        <v>8</v>
      </c>
      <c r="D71" s="67">
        <f t="shared" si="9"/>
        <v>25</v>
      </c>
      <c r="E71" s="67">
        <f t="shared" si="10"/>
        <v>32</v>
      </c>
      <c r="F71" s="76" t="s">
        <v>10</v>
      </c>
      <c r="G71" s="55" t="s">
        <v>119</v>
      </c>
      <c r="H71" s="4"/>
    </row>
    <row r="72" spans="1:8" s="3" customFormat="1" ht="19.5" customHeight="1">
      <c r="A72" s="68" t="s">
        <v>17</v>
      </c>
      <c r="B72" s="54" t="s">
        <v>18</v>
      </c>
      <c r="C72" s="76">
        <v>5</v>
      </c>
      <c r="D72" s="67">
        <f t="shared" si="9"/>
        <v>33</v>
      </c>
      <c r="E72" s="67">
        <f t="shared" si="10"/>
        <v>37</v>
      </c>
      <c r="F72" s="76" t="s">
        <v>16</v>
      </c>
      <c r="G72" s="80" t="s">
        <v>205</v>
      </c>
    </row>
    <row r="73" spans="1:8" s="34" customFormat="1" ht="19.5" customHeight="1">
      <c r="A73" s="68" t="s">
        <v>19</v>
      </c>
      <c r="B73" s="55" t="s">
        <v>22</v>
      </c>
      <c r="C73" s="76">
        <v>21</v>
      </c>
      <c r="D73" s="67">
        <f t="shared" si="9"/>
        <v>38</v>
      </c>
      <c r="E73" s="67">
        <f t="shared" si="10"/>
        <v>58</v>
      </c>
      <c r="F73" s="76" t="s">
        <v>10</v>
      </c>
      <c r="G73" s="55" t="s">
        <v>119</v>
      </c>
    </row>
    <row r="74" spans="1:8" s="35" customFormat="1" ht="31.5" customHeight="1">
      <c r="A74" s="68" t="s">
        <v>23</v>
      </c>
      <c r="B74" s="55" t="s">
        <v>126</v>
      </c>
      <c r="C74" s="76">
        <v>16</v>
      </c>
      <c r="D74" s="67">
        <f t="shared" si="9"/>
        <v>59</v>
      </c>
      <c r="E74" s="67">
        <f t="shared" si="10"/>
        <v>74</v>
      </c>
      <c r="F74" s="76" t="s">
        <v>16</v>
      </c>
      <c r="G74" s="55" t="s">
        <v>127</v>
      </c>
    </row>
    <row r="75" spans="1:8" ht="31.5" customHeight="1">
      <c r="A75" s="68" t="s">
        <v>59</v>
      </c>
      <c r="B75" s="55" t="s">
        <v>128</v>
      </c>
      <c r="C75" s="76">
        <v>16</v>
      </c>
      <c r="D75" s="67">
        <f t="shared" si="9"/>
        <v>75</v>
      </c>
      <c r="E75" s="67">
        <f t="shared" si="10"/>
        <v>90</v>
      </c>
      <c r="F75" s="76" t="s">
        <v>16</v>
      </c>
      <c r="G75" s="55" t="s">
        <v>129</v>
      </c>
    </row>
    <row r="76" spans="1:8">
      <c r="A76" s="44"/>
      <c r="B76" s="5"/>
      <c r="C76" s="9"/>
      <c r="D76" s="8"/>
      <c r="E76" s="8"/>
      <c r="F76" s="9"/>
      <c r="G76" s="5"/>
    </row>
  </sheetData>
  <mergeCells count="7">
    <mergeCell ref="A1:G1"/>
    <mergeCell ref="A66:G66"/>
    <mergeCell ref="A2:G2"/>
    <mergeCell ref="A13:G13"/>
    <mergeCell ref="A26:G26"/>
    <mergeCell ref="A27:G27"/>
    <mergeCell ref="A45:G45"/>
  </mergeCells>
  <printOptions gridLines="1"/>
  <pageMargins left="0.75" right="0.75" top="1" bottom="1" header="0.5" footer="0.5"/>
  <pageSetup scale="85" orientation="landscape" r:id="rId1"/>
  <headerFooter alignWithMargins="0">
    <oddFooter>&amp;L&amp;"-,Italic"FINAL 6/2014&amp;C&amp;"-,Italic"Illinois Electronic Filing ST-4 Record Layouts and File Specifications
&amp;R&amp;P</oddFooter>
  </headerFooter>
  <rowBreaks count="4" manualBreakCount="4">
    <brk id="12" max="6" man="1"/>
    <brk id="25" max="6" man="1"/>
    <brk id="44" max="6" man="1"/>
    <brk id="65" max="6" man="1"/>
  </rowBreaks>
  <ignoredErrors>
    <ignoredError sqref="C8:C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02E33F66AD646979868B17A322C86" ma:contentTypeVersion="4" ma:contentTypeDescription="Create a new document." ma:contentTypeScope="" ma:versionID="fdf1fd8fed1294f5869b70cfd424ac2c">
  <xsd:schema xmlns:xsd="http://www.w3.org/2001/XMLSchema" xmlns:xs="http://www.w3.org/2001/XMLSchema" xmlns:p="http://schemas.microsoft.com/office/2006/metadata/properties" xmlns:ns1="http://schemas.microsoft.com/sharepoint/v3" xmlns:ns2="3fc9e107-2a29-4896-ada0-1aa98d682956" targetNamespace="http://schemas.microsoft.com/office/2006/metadata/properties" ma:root="true" ma:fieldsID="9a0c1d74cf6e69076625bead8a5c1ebe" ns1:_="" ns2:_="">
    <xsd:import namespace="http://schemas.microsoft.com/sharepoint/v3"/>
    <xsd:import namespace="3fc9e107-2a29-4896-ada0-1aa98d68295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Year" minOccurs="0"/>
                <xsd:element ref="ns2:County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9e107-2a29-4896-ada0-1aa98d682956" elementFormDefault="qualified">
    <xsd:import namespace="http://schemas.microsoft.com/office/2006/documentManagement/types"/>
    <xsd:import namespace="http://schemas.microsoft.com/office/infopath/2007/PartnerControls"/>
    <xsd:element name="Document_x0020_Year" ma:index="10" nillable="true" ma:displayName="Document Year" ma:internalName="Document_x0020_Year">
      <xsd:simpleType>
        <xsd:restriction base="dms:Text"/>
      </xsd:simpleType>
    </xsd:element>
    <xsd:element name="County" ma:index="11" nillable="true" ma:displayName="County" ma:internalName="County">
      <xsd:simpleType>
        <xsd:restriction base="dms:Text"/>
      </xsd:simpleType>
    </xsd:element>
    <xsd:element name="MigrationSourceURL" ma:index="12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3fc9e107-2a29-4896-ada0-1aa98d682956" xsi:nil="true"/>
    <County xmlns="3fc9e107-2a29-4896-ada0-1aa98d682956" xsi:nil="true"/>
    <PublishingExpirationDate xmlns="http://schemas.microsoft.com/sharepoint/v3" xsi:nil="true"/>
    <Document_x0020_Year xmlns="3fc9e107-2a29-4896-ada0-1aa98d682956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88F90F-3C67-41A5-B6C4-2F98B08D23E5}"/>
</file>

<file path=customXml/itemProps2.xml><?xml version="1.0" encoding="utf-8"?>
<ds:datastoreItem xmlns:ds="http://schemas.openxmlformats.org/officeDocument/2006/customXml" ds:itemID="{AA8AAA6E-998D-48D7-9EE5-8EA37C8F6EA1}"/>
</file>

<file path=customXml/itemProps3.xml><?xml version="1.0" encoding="utf-8"?>
<ds:datastoreItem xmlns:ds="http://schemas.openxmlformats.org/officeDocument/2006/customXml" ds:itemID="{7659C094-B3AC-4C4F-BBD9-8B2853A15D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FILE HEADER</vt:lpstr>
      <vt:lpstr>TRANSACTION HEADER</vt:lpstr>
      <vt:lpstr>ST-4</vt:lpstr>
      <vt:lpstr>ST-7</vt:lpstr>
      <vt:lpstr>DBT</vt:lpstr>
      <vt:lpstr>TRANSACTION TRAILER</vt:lpstr>
      <vt:lpstr>EOF TRAILER</vt:lpstr>
      <vt:lpstr>ACK</vt:lpstr>
      <vt:lpstr>ACK!Print_Area</vt:lpstr>
      <vt:lpstr>DBT!Print_Area</vt:lpstr>
      <vt:lpstr>'EOF TRAILER'!Print_Area</vt:lpstr>
      <vt:lpstr>'FILE HEADER'!Print_Area</vt:lpstr>
      <vt:lpstr>'ST-4'!Print_Area</vt:lpstr>
      <vt:lpstr>'ST-7'!Print_Area</vt:lpstr>
      <vt:lpstr>'TRANSACTION HEADER'!Print_Area</vt:lpstr>
      <vt:lpstr>'TRANSACTION TRAILER'!Print_Area</vt:lpstr>
      <vt:lpstr>'FILE HEADER'!Print_Titles</vt:lpstr>
      <vt:lpstr>'ST-4'!Print_Titles</vt:lpstr>
      <vt:lpstr>'ST-7'!Print_Titles</vt:lpstr>
      <vt:lpstr>'TRANSACTION HEADER'!Print_Titles</vt:lpstr>
      <vt:lpstr>'TRANSACTION TRAILER'!Print_Titles</vt:lpstr>
    </vt:vector>
  </TitlesOfParts>
  <Company>State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ST-1 Record Layout</dc:title>
  <dc:creator>rtefd16</dc:creator>
  <cp:lastModifiedBy>State of Illinois</cp:lastModifiedBy>
  <cp:lastPrinted>2014-06-06T16:21:55Z</cp:lastPrinted>
  <dcterms:created xsi:type="dcterms:W3CDTF">2011-07-06T15:51:46Z</dcterms:created>
  <dcterms:modified xsi:type="dcterms:W3CDTF">2014-06-06T16:27:27Z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