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5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<sst xmlns="http://schemas.openxmlformats.org/spreadsheetml/2006/main" count="21" uniqueCount="12">
  <si>
    <t>INCOME TAX</t>
  </si>
  <si>
    <t>DISBURSEMENT</t>
  </si>
  <si>
    <t>PER</t>
  </si>
  <si>
    <t>MONTH</t>
  </si>
  <si>
    <t>AMOUNT</t>
  </si>
  <si>
    <t>POPULATION</t>
  </si>
  <si>
    <t>CAPITA</t>
  </si>
  <si>
    <t>TOTAL</t>
  </si>
  <si>
    <t>LOCAL USE TAX</t>
  </si>
  <si>
    <t>CHICAGO</t>
  </si>
  <si>
    <t>FISCAL YEAR 2004 PER CAPITA REPORT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</si>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</sst>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3" fontId="0" fillId="0" borderId="6" xfId="15" applyBorder="1" applyAlignment="1">
      <alignment/>
    </xf>
    <xf numFmtId="37" fontId="0" fillId="0" borderId="6" xfId="15" applyNumberFormat="1" applyBorder="1" applyAlignment="1">
      <alignment/>
    </xf>
    <xf numFmtId="2" fontId="0" fillId="0" borderId="6" xfId="15" applyNumberFormat="1" applyFont="1" applyBorder="1" applyAlignment="1" quotePrefix="1">
      <alignment/>
    </xf>
    <xf numFmtId="41" fontId="0" fillId="0" borderId="6" xfId="15" applyNumberFormat="1" applyBorder="1" applyAlignment="1">
      <alignment/>
    </xf>
    <xf numFmtId="164" fontId="1" fillId="0" borderId="6" xfId="0" applyNumberFormat="1" applyFont="1" applyBorder="1" applyAlignment="1">
      <alignment/>
    </xf>
    <xf numFmtId="43" fontId="1" fillId="0" borderId="6" xfId="15" applyFont="1" applyBorder="1" applyAlignment="1">
      <alignment/>
    </xf>
    <xf numFmtId="37" fontId="1" fillId="0" borderId="6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" fontId="0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5.7109375" style="0" bestFit="1" customWidth="1"/>
    <col min="3" max="3" width="13.28125" style="0" bestFit="1" customWidth="1"/>
    <col min="4" max="4" width="7.8515625" style="0" bestFit="1" customWidth="1"/>
    <col min="5" max="5" width="13.28125" style="0" bestFit="1" customWidth="1"/>
  </cols>
  <sheetData>
    <row r="7" spans="1:5" ht="12.75">
      <c r="A7" s="22" t="s">
        <v>10</v>
      </c>
      <c r="B7" s="23"/>
      <c r="C7" s="23"/>
      <c r="D7" s="23"/>
      <c r="E7" s="24"/>
    </row>
    <row r="8" spans="1:5" ht="12.75">
      <c r="A8" s="2"/>
      <c r="B8" s="3"/>
      <c r="C8" s="3"/>
      <c r="D8" s="3"/>
      <c r="E8" s="4"/>
    </row>
    <row r="9" spans="1:5" ht="12.75">
      <c r="A9" s="8" t="s">
        <v>0</v>
      </c>
      <c r="B9" s="9"/>
      <c r="C9" s="9"/>
      <c r="D9" s="9"/>
      <c r="E9" s="10"/>
    </row>
    <row r="10" spans="1:5" ht="12.75">
      <c r="A10" s="5" t="s">
        <v>1</v>
      </c>
      <c r="B10" s="5" t="s">
        <v>1</v>
      </c>
      <c r="C10" s="5"/>
      <c r="D10" s="5" t="s">
        <v>2</v>
      </c>
      <c r="E10" s="5"/>
    </row>
    <row r="11" spans="1:5" ht="12.75">
      <c r="A11" s="6" t="s">
        <v>3</v>
      </c>
      <c r="B11" s="6" t="s">
        <v>4</v>
      </c>
      <c r="C11" s="6" t="s">
        <v>5</v>
      </c>
      <c r="D11" s="6" t="s">
        <v>6</v>
      </c>
      <c r="E11" s="6"/>
    </row>
    <row r="12" spans="1:5" ht="12.75">
      <c r="A12" s="21">
        <v>37803</v>
      </c>
      <c r="B12" s="11">
        <v>67829702.98</v>
      </c>
      <c r="C12" s="12">
        <v>12421644</v>
      </c>
      <c r="D12" s="13">
        <f>IF(B12&lt;&gt;"",ROUND(B12/C12,2),"")</f>
        <v>5.46</v>
      </c>
      <c r="E12" s="7"/>
    </row>
    <row r="13" spans="1:5" ht="12.75">
      <c r="A13" s="21">
        <v>37834</v>
      </c>
      <c r="B13" s="11">
        <v>44562045.38</v>
      </c>
      <c r="C13" s="12">
        <v>12422289</v>
      </c>
      <c r="D13" s="13">
        <v>3.58</v>
      </c>
      <c r="E13" s="7"/>
    </row>
    <row r="14" spans="1:5" ht="12.75">
      <c r="A14" s="21">
        <v>37865</v>
      </c>
      <c r="B14" s="11">
        <v>44755467.36</v>
      </c>
      <c r="C14" s="12">
        <v>12422289</v>
      </c>
      <c r="D14" s="13">
        <f>IF(B14&lt;&gt;"",ROUND(B14/C14,2),"")</f>
        <v>3.6</v>
      </c>
      <c r="E14" s="7"/>
    </row>
    <row r="15" spans="1:5" ht="12.75">
      <c r="A15" s="21">
        <v>37895</v>
      </c>
      <c r="B15" s="11">
        <v>64097687</v>
      </c>
      <c r="C15" s="14">
        <v>12422496</v>
      </c>
      <c r="D15" s="11">
        <v>5.15</v>
      </c>
      <c r="E15" s="7"/>
    </row>
    <row r="16" spans="1:5" ht="12.75">
      <c r="A16" s="21">
        <v>37926</v>
      </c>
      <c r="B16" s="11">
        <v>42885915.32</v>
      </c>
      <c r="C16" s="14">
        <v>12422496</v>
      </c>
      <c r="D16" s="11">
        <v>3.45</v>
      </c>
      <c r="E16" s="7"/>
    </row>
    <row r="17" spans="1:5" ht="12.75">
      <c r="A17" s="21">
        <v>37956</v>
      </c>
      <c r="B17" s="11">
        <v>55545485.97</v>
      </c>
      <c r="C17" s="14">
        <v>12422496</v>
      </c>
      <c r="D17" s="11">
        <v>4.47</v>
      </c>
      <c r="E17" s="7"/>
    </row>
    <row r="18" spans="1:5" ht="12.75">
      <c r="A18" s="21">
        <v>37987</v>
      </c>
      <c r="B18" s="11">
        <v>69895471.95</v>
      </c>
      <c r="C18" s="14">
        <v>12469205</v>
      </c>
      <c r="D18" s="11">
        <v>5.6</v>
      </c>
      <c r="E18" s="7"/>
    </row>
    <row r="19" spans="1:5" ht="12.75">
      <c r="A19" s="21">
        <v>38018</v>
      </c>
      <c r="B19" s="11">
        <v>76707616.77</v>
      </c>
      <c r="C19" s="14">
        <v>12469220</v>
      </c>
      <c r="D19" s="11">
        <v>6.15</v>
      </c>
      <c r="E19" s="7"/>
    </row>
    <row r="20" spans="1:5" ht="12.75">
      <c r="A20" s="21">
        <v>38047</v>
      </c>
      <c r="B20" s="11">
        <v>50626746.61</v>
      </c>
      <c r="C20" s="14">
        <v>12496039</v>
      </c>
      <c r="D20" s="11">
        <v>4.05</v>
      </c>
      <c r="E20" s="7"/>
    </row>
    <row r="21" spans="1:5" ht="12.75">
      <c r="A21" s="21">
        <v>38078</v>
      </c>
      <c r="B21" s="11">
        <v>66285073.69</v>
      </c>
      <c r="C21" s="14">
        <v>12519940</v>
      </c>
      <c r="D21" s="11">
        <v>5.29</v>
      </c>
      <c r="E21" s="7"/>
    </row>
    <row r="22" spans="1:5" ht="12.75">
      <c r="A22" s="21">
        <v>38108</v>
      </c>
      <c r="B22" s="11">
        <v>102657262.43</v>
      </c>
      <c r="C22" s="14">
        <v>12521750</v>
      </c>
      <c r="D22" s="11">
        <v>8.19</v>
      </c>
      <c r="E22" s="7"/>
    </row>
    <row r="23" spans="1:5" ht="12.75">
      <c r="A23" s="21">
        <v>38139</v>
      </c>
      <c r="B23" s="11">
        <v>56379909.78</v>
      </c>
      <c r="C23" s="14">
        <v>12530535</v>
      </c>
      <c r="D23" s="11">
        <v>4.49</v>
      </c>
      <c r="E23" s="7"/>
    </row>
    <row r="24" spans="1:5" ht="12.75">
      <c r="A24" s="15" t="s">
        <v>7</v>
      </c>
      <c r="B24" s="16">
        <f>SUM(B12:B23)</f>
        <v>742228385.24</v>
      </c>
      <c r="C24" s="17"/>
      <c r="D24" s="16">
        <f>SUM(D12:D23)</f>
        <v>59.47999999999999</v>
      </c>
      <c r="E24" s="7"/>
    </row>
    <row r="25" s="1" customFormat="1" ht="12.75"/>
    <row r="26" spans="1:5" ht="12.75">
      <c r="A26" s="8" t="s">
        <v>8</v>
      </c>
      <c r="B26" s="9"/>
      <c r="C26" s="9"/>
      <c r="D26" s="9"/>
      <c r="E26" s="10"/>
    </row>
    <row r="27" spans="1:5" ht="12.75">
      <c r="A27" s="5" t="s">
        <v>1</v>
      </c>
      <c r="B27" s="5" t="s">
        <v>1</v>
      </c>
      <c r="C27" s="5"/>
      <c r="D27" s="5" t="s">
        <v>2</v>
      </c>
      <c r="E27" s="5" t="s">
        <v>9</v>
      </c>
    </row>
    <row r="28" spans="1:5" ht="12.75">
      <c r="A28" s="6" t="s">
        <v>3</v>
      </c>
      <c r="B28" s="6" t="s">
        <v>4</v>
      </c>
      <c r="C28" s="6" t="s">
        <v>5</v>
      </c>
      <c r="D28" s="6" t="s">
        <v>6</v>
      </c>
      <c r="E28" s="6" t="s">
        <v>5</v>
      </c>
    </row>
    <row r="29" spans="1:5" ht="12.75">
      <c r="A29" s="21">
        <v>37803</v>
      </c>
      <c r="B29" s="11">
        <v>6811197.47</v>
      </c>
      <c r="C29" s="12">
        <f>12421644-2896016</f>
        <v>9525628</v>
      </c>
      <c r="D29" s="11">
        <v>0.71</v>
      </c>
      <c r="E29" s="18">
        <v>2896016</v>
      </c>
    </row>
    <row r="30" spans="1:5" ht="12.75">
      <c r="A30" s="21">
        <v>37834</v>
      </c>
      <c r="B30" s="11">
        <v>6255888.17</v>
      </c>
      <c r="C30" s="12">
        <f>12422249-2896016</f>
        <v>9526233</v>
      </c>
      <c r="D30" s="11">
        <v>0.65</v>
      </c>
      <c r="E30" s="18">
        <v>2896016</v>
      </c>
    </row>
    <row r="31" spans="1:5" ht="12.75">
      <c r="A31" s="21">
        <v>37865</v>
      </c>
      <c r="B31" s="11">
        <v>7948373.08</v>
      </c>
      <c r="C31" s="18">
        <f>12422249-2896016</f>
        <v>9526233</v>
      </c>
      <c r="D31" s="11">
        <v>0.83</v>
      </c>
      <c r="E31" s="18">
        <v>2896016</v>
      </c>
    </row>
    <row r="32" spans="1:5" ht="12.75">
      <c r="A32" s="21">
        <v>37895</v>
      </c>
      <c r="B32" s="11">
        <v>7753620.52</v>
      </c>
      <c r="C32" s="12">
        <f>12422496-2896016</f>
        <v>9526480</v>
      </c>
      <c r="D32" s="11">
        <v>0.81</v>
      </c>
      <c r="E32" s="18">
        <v>2896016</v>
      </c>
    </row>
    <row r="33" spans="1:5" ht="12.75">
      <c r="A33" s="21">
        <v>37926</v>
      </c>
      <c r="B33" s="11">
        <v>7047772.68</v>
      </c>
      <c r="C33" s="12">
        <f>12422496-2896016</f>
        <v>9526480</v>
      </c>
      <c r="D33" s="11">
        <v>0.73</v>
      </c>
      <c r="E33" s="18">
        <v>2896016</v>
      </c>
    </row>
    <row r="34" spans="1:5" ht="12.75">
      <c r="A34" s="21">
        <v>37956</v>
      </c>
      <c r="B34" s="11">
        <v>6249430.12</v>
      </c>
      <c r="C34" s="12">
        <f>12422496-2896016</f>
        <v>9526480</v>
      </c>
      <c r="D34" s="11">
        <v>0.65</v>
      </c>
      <c r="E34" s="18">
        <v>2896016</v>
      </c>
    </row>
    <row r="35" spans="1:5" ht="12.75">
      <c r="A35" s="21">
        <v>37987</v>
      </c>
      <c r="B35" s="11">
        <v>6565849.64</v>
      </c>
      <c r="C35" s="14">
        <v>9573189</v>
      </c>
      <c r="D35" s="11">
        <v>0.68</v>
      </c>
      <c r="E35" s="18">
        <v>2896016</v>
      </c>
    </row>
    <row r="36" spans="1:5" ht="12.75">
      <c r="A36" s="21">
        <v>38018</v>
      </c>
      <c r="B36" s="11">
        <v>7720181.46</v>
      </c>
      <c r="C36" s="12">
        <f>12469220-2896016</f>
        <v>9573204</v>
      </c>
      <c r="D36" s="11">
        <v>0.8</v>
      </c>
      <c r="E36" s="18">
        <v>2896016</v>
      </c>
    </row>
    <row r="37" spans="1:5" ht="12.75">
      <c r="A37" s="21">
        <v>38047</v>
      </c>
      <c r="B37" s="11">
        <v>10720839.26</v>
      </c>
      <c r="C37" s="19">
        <f>12496039-2896016</f>
        <v>9600023</v>
      </c>
      <c r="D37" s="11">
        <v>1.11</v>
      </c>
      <c r="E37" s="18">
        <v>2896016</v>
      </c>
    </row>
    <row r="38" spans="1:5" ht="12.75">
      <c r="A38" s="21">
        <v>38078</v>
      </c>
      <c r="B38" s="11">
        <v>9170905.23</v>
      </c>
      <c r="C38" s="12">
        <f>C23-2896016</f>
        <v>9634519</v>
      </c>
      <c r="D38" s="11">
        <v>0.95</v>
      </c>
      <c r="E38" s="18">
        <v>2896016</v>
      </c>
    </row>
    <row r="39" spans="1:5" ht="12.75">
      <c r="A39" s="21">
        <v>38108</v>
      </c>
      <c r="B39" s="11">
        <v>8528937.78</v>
      </c>
      <c r="C39" s="12">
        <v>9625734</v>
      </c>
      <c r="D39" s="11">
        <v>0.88</v>
      </c>
      <c r="E39" s="18">
        <v>2896016</v>
      </c>
    </row>
    <row r="40" spans="1:5" ht="12.75">
      <c r="A40" s="21">
        <v>38139</v>
      </c>
      <c r="B40" s="11">
        <v>8309255.78</v>
      </c>
      <c r="C40" s="12">
        <v>9634519</v>
      </c>
      <c r="D40" s="11">
        <v>0.86</v>
      </c>
      <c r="E40" s="18">
        <v>2896016</v>
      </c>
    </row>
    <row r="41" spans="1:5" ht="12.75">
      <c r="A41" s="20" t="s">
        <v>11</v>
      </c>
      <c r="B41" s="16">
        <f>SUM(B29:B40)</f>
        <v>93082251.19</v>
      </c>
      <c r="C41" s="12"/>
      <c r="D41" s="16">
        <f>SUM(D29:D40)</f>
        <v>9.66</v>
      </c>
      <c r="E41" s="7"/>
    </row>
  </sheetData>
  <mergeCells count="1">
    <mergeCell ref="A7:E7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&amp;L&amp;"Arial,Bold"&amp;8Illinois Department of Revenue&amp;RPage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Revenue</dc:creator>
  <cp:keywords/>
  <dc:description/>
  <cp:lastModifiedBy>IDOR</cp:lastModifiedBy>
  <cp:lastPrinted>2006-08-23T18:14:11Z</cp:lastPrinted>
  <dcterms:created xsi:type="dcterms:W3CDTF">2006-08-17T17:52:57Z</dcterms:created>
  <dcterms:modified xsi:type="dcterms:W3CDTF">2006-08-31T19:40:08Z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http://tax.illinois.gov/localgovernment/iupcfy04.xls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PublishingExpirationDa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ContentType">
    <vt:lpwstr>0x01010096A9AB3CE2A19849B28B119D7285ACA4</vt:lpwstr>
  </property>
  <property fmtid="{D5CDD505-2E9C-101B-9397-08002B2CF9AE}" pid="12" name="Coun">
    <vt:lpwstr/>
  </property>
  <property fmtid="{D5CDD505-2E9C-101B-9397-08002B2CF9AE}" pid="13" name="Document Ye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